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818" lockStructure="1" lockWindows="1"/>
  <bookViews>
    <workbookView xWindow="0" yWindow="0" windowWidth="19200" windowHeight="70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L383" i="1" l="1"/>
  <c r="L364" i="1"/>
  <c r="L345" i="1"/>
  <c r="L326" i="1"/>
  <c r="L307" i="1"/>
  <c r="L288" i="1"/>
  <c r="L269" i="1"/>
  <c r="L250" i="1"/>
  <c r="L231" i="1"/>
  <c r="L212" i="1"/>
  <c r="L174" i="1"/>
  <c r="L155" i="1"/>
  <c r="L136" i="1"/>
  <c r="L117" i="1"/>
  <c r="L99" i="1"/>
  <c r="L80" i="1"/>
  <c r="L61" i="1"/>
  <c r="L42" i="1"/>
  <c r="L23" i="1"/>
  <c r="L384" i="1" l="1"/>
  <c r="J372" i="1"/>
  <c r="I372" i="1"/>
  <c r="H372" i="1"/>
  <c r="G372" i="1"/>
  <c r="F372" i="1"/>
  <c r="J353" i="1"/>
  <c r="I353" i="1"/>
  <c r="H353" i="1"/>
  <c r="G353" i="1"/>
  <c r="F353" i="1"/>
  <c r="J334" i="1"/>
  <c r="I334" i="1"/>
  <c r="H334" i="1"/>
  <c r="G334" i="1"/>
  <c r="F334" i="1"/>
  <c r="J315" i="1"/>
  <c r="I315" i="1"/>
  <c r="H315" i="1"/>
  <c r="G315" i="1"/>
  <c r="F315" i="1"/>
  <c r="J296" i="1"/>
  <c r="I296" i="1"/>
  <c r="H296" i="1"/>
  <c r="G296" i="1"/>
  <c r="F296" i="1"/>
  <c r="J277" i="1"/>
  <c r="I277" i="1"/>
  <c r="H277" i="1"/>
  <c r="G277" i="1"/>
  <c r="F277" i="1"/>
  <c r="J258" i="1"/>
  <c r="I258" i="1"/>
  <c r="H258" i="1"/>
  <c r="G258" i="1"/>
  <c r="F258" i="1"/>
  <c r="B383" i="1" l="1"/>
  <c r="A383" i="1"/>
  <c r="J382" i="1"/>
  <c r="J383" i="1" s="1"/>
  <c r="I382" i="1"/>
  <c r="I383" i="1" s="1"/>
  <c r="H382" i="1"/>
  <c r="H383" i="1" s="1"/>
  <c r="G382" i="1"/>
  <c r="G383" i="1" s="1"/>
  <c r="F382" i="1"/>
  <c r="F383" i="1" s="1"/>
  <c r="A373" i="1"/>
  <c r="B364" i="1"/>
  <c r="A364" i="1"/>
  <c r="J363" i="1"/>
  <c r="I363" i="1"/>
  <c r="H363" i="1"/>
  <c r="G363" i="1"/>
  <c r="F363" i="1"/>
  <c r="A354" i="1"/>
  <c r="B345" i="1"/>
  <c r="A345" i="1"/>
  <c r="J344" i="1"/>
  <c r="I344" i="1"/>
  <c r="H344" i="1"/>
  <c r="G344" i="1"/>
  <c r="F344" i="1"/>
  <c r="A335" i="1"/>
  <c r="B326" i="1"/>
  <c r="A326" i="1"/>
  <c r="J325" i="1"/>
  <c r="I325" i="1"/>
  <c r="H325" i="1"/>
  <c r="G325" i="1"/>
  <c r="F325" i="1"/>
  <c r="A316" i="1"/>
  <c r="B307" i="1"/>
  <c r="A307" i="1"/>
  <c r="J306" i="1"/>
  <c r="I306" i="1"/>
  <c r="H306" i="1"/>
  <c r="G306" i="1"/>
  <c r="F306" i="1"/>
  <c r="A297" i="1"/>
  <c r="F201" i="1"/>
  <c r="F182" i="1"/>
  <c r="B288" i="1"/>
  <c r="A288" i="1"/>
  <c r="J287" i="1"/>
  <c r="I287" i="1"/>
  <c r="H287" i="1"/>
  <c r="G287" i="1"/>
  <c r="F287" i="1"/>
  <c r="A278" i="1"/>
  <c r="B269" i="1"/>
  <c r="A269" i="1"/>
  <c r="J268" i="1"/>
  <c r="I268" i="1"/>
  <c r="H268" i="1"/>
  <c r="G268" i="1"/>
  <c r="F268" i="1"/>
  <c r="A259" i="1"/>
  <c r="B250" i="1"/>
  <c r="A250" i="1"/>
  <c r="J249" i="1"/>
  <c r="I249" i="1"/>
  <c r="H249" i="1"/>
  <c r="G249" i="1"/>
  <c r="F249" i="1"/>
  <c r="A240" i="1"/>
  <c r="J239" i="1"/>
  <c r="I239" i="1"/>
  <c r="H239" i="1"/>
  <c r="G239" i="1"/>
  <c r="F239" i="1"/>
  <c r="B231" i="1"/>
  <c r="A231" i="1"/>
  <c r="J230" i="1"/>
  <c r="I230" i="1"/>
  <c r="H230" i="1"/>
  <c r="G230" i="1"/>
  <c r="F230" i="1"/>
  <c r="A221" i="1"/>
  <c r="J220" i="1"/>
  <c r="I220" i="1"/>
  <c r="H220" i="1"/>
  <c r="G220" i="1"/>
  <c r="F220" i="1"/>
  <c r="B212" i="1"/>
  <c r="A212" i="1"/>
  <c r="J211" i="1"/>
  <c r="I211" i="1"/>
  <c r="H211" i="1"/>
  <c r="G211" i="1"/>
  <c r="F211" i="1"/>
  <c r="A202" i="1"/>
  <c r="J201" i="1"/>
  <c r="I201" i="1"/>
  <c r="H201" i="1"/>
  <c r="G201" i="1"/>
  <c r="B193" i="1"/>
  <c r="A193" i="1"/>
  <c r="G182" i="1"/>
  <c r="H182" i="1"/>
  <c r="I182" i="1"/>
  <c r="J182" i="1"/>
  <c r="F192" i="1"/>
  <c r="G192" i="1"/>
  <c r="H192" i="1"/>
  <c r="I192" i="1"/>
  <c r="J192" i="1"/>
  <c r="A183" i="1"/>
  <c r="B183" i="1"/>
  <c r="A107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J106" i="1"/>
  <c r="I106" i="1"/>
  <c r="H106" i="1"/>
  <c r="G106" i="1"/>
  <c r="F106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F364" i="1" l="1"/>
  <c r="G364" i="1"/>
  <c r="J364" i="1"/>
  <c r="I364" i="1"/>
  <c r="H364" i="1"/>
  <c r="J345" i="1"/>
  <c r="F345" i="1"/>
  <c r="I345" i="1"/>
  <c r="G345" i="1"/>
  <c r="H345" i="1"/>
  <c r="J326" i="1"/>
  <c r="H326" i="1"/>
  <c r="I326" i="1"/>
  <c r="G326" i="1"/>
  <c r="F326" i="1"/>
  <c r="I307" i="1"/>
  <c r="H307" i="1"/>
  <c r="F307" i="1"/>
  <c r="G307" i="1"/>
  <c r="J307" i="1"/>
  <c r="H288" i="1"/>
  <c r="G212" i="1"/>
  <c r="F231" i="1"/>
  <c r="G288" i="1"/>
  <c r="F193" i="1"/>
  <c r="F288" i="1"/>
  <c r="I288" i="1"/>
  <c r="J288" i="1"/>
  <c r="F212" i="1"/>
  <c r="I269" i="1"/>
  <c r="F269" i="1"/>
  <c r="G269" i="1"/>
  <c r="H269" i="1"/>
  <c r="J269" i="1"/>
  <c r="J250" i="1"/>
  <c r="I250" i="1"/>
  <c r="F250" i="1"/>
  <c r="G250" i="1"/>
  <c r="H250" i="1"/>
  <c r="I231" i="1"/>
  <c r="H231" i="1"/>
  <c r="G231" i="1"/>
  <c r="J231" i="1"/>
  <c r="H212" i="1"/>
  <c r="J212" i="1"/>
  <c r="I212" i="1"/>
  <c r="H174" i="1"/>
  <c r="I174" i="1"/>
  <c r="F174" i="1"/>
  <c r="I193" i="1"/>
  <c r="H193" i="1"/>
  <c r="G174" i="1"/>
  <c r="J174" i="1"/>
  <c r="J193" i="1"/>
  <c r="G193" i="1"/>
  <c r="H155" i="1"/>
  <c r="J155" i="1"/>
  <c r="G155" i="1"/>
  <c r="I136" i="1"/>
  <c r="H136" i="1"/>
  <c r="G117" i="1"/>
  <c r="H99" i="1"/>
  <c r="G99" i="1"/>
  <c r="F99" i="1"/>
  <c r="F80" i="1"/>
  <c r="J80" i="1"/>
  <c r="I80" i="1"/>
  <c r="H80" i="1"/>
  <c r="G80" i="1"/>
  <c r="H61" i="1"/>
  <c r="I61" i="1"/>
  <c r="J61" i="1"/>
  <c r="G61" i="1"/>
  <c r="J42" i="1"/>
  <c r="I42" i="1"/>
  <c r="G42" i="1"/>
  <c r="F42" i="1"/>
  <c r="J136" i="1"/>
  <c r="F61" i="1"/>
  <c r="H117" i="1"/>
  <c r="I117" i="1"/>
  <c r="J99" i="1"/>
  <c r="J117" i="1"/>
  <c r="I99" i="1"/>
  <c r="H42" i="1"/>
  <c r="G136" i="1"/>
  <c r="I155" i="1"/>
  <c r="F117" i="1"/>
  <c r="F136" i="1"/>
  <c r="F155" i="1"/>
  <c r="I23" i="1"/>
  <c r="F23" i="1"/>
  <c r="J23" i="1"/>
  <c r="H23" i="1"/>
  <c r="G23" i="1"/>
  <c r="G384" i="1" l="1"/>
  <c r="F384" i="1"/>
  <c r="J384" i="1"/>
  <c r="H384" i="1"/>
  <c r="I384" i="1"/>
</calcChain>
</file>

<file path=xl/sharedStrings.xml><?xml version="1.0" encoding="utf-8"?>
<sst xmlns="http://schemas.openxmlformats.org/spreadsheetml/2006/main" count="752" uniqueCount="279">
  <si>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</si>
  <si>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</si>
  <si>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</si>
  <si>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</si>
  <si>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</si>
  <si>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</si>
  <si>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</si>
  <si>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</si>
  <si>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</si>
  <si>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</si>
  <si>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</si>
  <si>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</si>
  <si>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</si>
  <si>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</si>
  <si>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</si>
  <si>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</si>
  <si>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</si>
  <si>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</si>
  <si>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</si>
  <si>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</si>
  <si>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</si>
  <si>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</si>
  <si>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</si>
  <si>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</si>
  <si>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</si>
  <si>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</si>
  <si>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</si>
  <si>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</si>
  <si>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</si>
  <si>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</si>
  <si>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</si>
  <si>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</si>
  <si>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</si>
  <si>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</si>
  <si>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</si>
  <si>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</si>
  <si>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338/М</t>
  </si>
  <si>
    <t>Салат из моркови с кукурузой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</si>
  <si>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</si>
  <si>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</si>
  <si>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</si>
  <si>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Напиток из шиповника</t>
  </si>
  <si>
    <t>Яблоко</t>
  </si>
  <si>
    <t>Салат овощной с яблоками</t>
  </si>
  <si>
    <t>Сок фруктовый</t>
  </si>
  <si>
    <t>Винегрет овощной</t>
  </si>
  <si>
    <t>102/М/ССЖ</t>
  </si>
  <si>
    <t>Компот из свежих яблок</t>
  </si>
  <si>
    <t>173/М/ССЖ</t>
  </si>
  <si>
    <t>Салат из квашеной капусты со свеклой</t>
  </si>
  <si>
    <t>Рис отварной с маслом сливочным</t>
  </si>
  <si>
    <t>Гуляш из курицы</t>
  </si>
  <si>
    <t>Салат Осенний</t>
  </si>
  <si>
    <t>Цена</t>
  </si>
  <si>
    <t>С</t>
  </si>
  <si>
    <t xml:space="preserve"> Кофейный напиток с молоком</t>
  </si>
  <si>
    <t>1721/М/ССЖ</t>
  </si>
  <si>
    <t xml:space="preserve">Яблоко </t>
  </si>
  <si>
    <t>1275/М/ССЖ</t>
  </si>
  <si>
    <t>404/М/ССЖ</t>
  </si>
  <si>
    <t>Салат из свежей капусты с кукурузой и морковью</t>
  </si>
  <si>
    <t>1819/М/ССЖ</t>
  </si>
  <si>
    <t>1439/М/ССЖ</t>
  </si>
  <si>
    <t>123/М/ССЖ</t>
  </si>
  <si>
    <t xml:space="preserve">Каша гречневая с маслом </t>
  </si>
  <si>
    <t>1680/М/ССЖ</t>
  </si>
  <si>
    <t>656/М/ССЖ</t>
  </si>
  <si>
    <t>1707/М/ССЖ</t>
  </si>
  <si>
    <t>653/М</t>
  </si>
  <si>
    <t>1422/М/ССЖ</t>
  </si>
  <si>
    <t>Суп картофельный с вермешелью на  бульоне</t>
  </si>
  <si>
    <t>1587/М/ССЖ</t>
  </si>
  <si>
    <t xml:space="preserve">Котлета рыбная запеченная в беломсоусе </t>
  </si>
  <si>
    <t>1766/М/ССЖ</t>
  </si>
  <si>
    <t>Картофельное пюре с маслом</t>
  </si>
  <si>
    <t>1720,/М/ССЖ</t>
  </si>
  <si>
    <t>1665/М/ССЖ</t>
  </si>
  <si>
    <t>462/М/ССЖ</t>
  </si>
  <si>
    <t>1442/М/ССЖ</t>
  </si>
  <si>
    <t xml:space="preserve">Плов с курицей </t>
  </si>
  <si>
    <t>1443/М/ССЖ</t>
  </si>
  <si>
    <t>Компот из ягод з\м</t>
  </si>
  <si>
    <t>1658/М/ССЖ</t>
  </si>
  <si>
    <t xml:space="preserve">Запеканка из творога с кисельным ягодным соусом </t>
  </si>
  <si>
    <t>1755/М/ССЖ</t>
  </si>
  <si>
    <t>1666/М/ССЖ</t>
  </si>
  <si>
    <t xml:space="preserve">Хлеб пшеничный обогащенный йодоказеином </t>
  </si>
  <si>
    <t>/М</t>
  </si>
  <si>
    <t>Салат из свежей капусты с морковью</t>
  </si>
  <si>
    <t>1672/М/ССЖ</t>
  </si>
  <si>
    <t>Суп гороховый на  бульоне</t>
  </si>
  <si>
    <t>1764/М/ССЖ</t>
  </si>
  <si>
    <t xml:space="preserve">Тефтеля мясная в  соусе </t>
  </si>
  <si>
    <t>134/М/ССЖ</t>
  </si>
  <si>
    <t>1690/М/ССЖ</t>
  </si>
  <si>
    <t>Кофейный напиток  с молоком</t>
  </si>
  <si>
    <t>1713/М/ССЖ</t>
  </si>
  <si>
    <t>Салат из моркови с маслом</t>
  </si>
  <si>
    <t>1801/М/ССЖ</t>
  </si>
  <si>
    <t>Рагу  овощное с мясом</t>
  </si>
  <si>
    <t>1731/М/ССЖ</t>
  </si>
  <si>
    <t>Чай  заварной с сахаром и лимоном</t>
  </si>
  <si>
    <t>1438/М/ССЖ</t>
  </si>
  <si>
    <t>Макароны отварные с маслом</t>
  </si>
  <si>
    <t>1669/М/ССЖ</t>
  </si>
  <si>
    <t>Щи из свежей капусты с картофелем на  бульоне со сметаной</t>
  </si>
  <si>
    <t>Кисель фруктово-ягодный</t>
  </si>
  <si>
    <t>Чай заварной с сахаром</t>
  </si>
  <si>
    <t>1675/М/ССЖ</t>
  </si>
  <si>
    <t xml:space="preserve">Салат овощной с картофелем </t>
  </si>
  <si>
    <t>353/М/ССЖ</t>
  </si>
  <si>
    <t>Суп с рисом с томатом на  бульоне</t>
  </si>
  <si>
    <t>Каша гречневая с курицей</t>
  </si>
  <si>
    <t>1115/М/ССЖ</t>
  </si>
  <si>
    <t>Компот из яблок</t>
  </si>
  <si>
    <t>1178/М/ССЖ</t>
  </si>
  <si>
    <t xml:space="preserve">Кофейный напиток с молоком </t>
  </si>
  <si>
    <t>Суп гороховый на бульоне</t>
  </si>
  <si>
    <t>1764/И</t>
  </si>
  <si>
    <t>1736/М/ССЖ</t>
  </si>
  <si>
    <t xml:space="preserve">Борщ со свежей капустой и картофелем со сметаной на бульоне </t>
  </si>
  <si>
    <t xml:space="preserve">Омлет с кукурузой </t>
  </si>
  <si>
    <t>17/М/ССЖ,71/М</t>
  </si>
  <si>
    <t>Котлета рыбная , запеченная в белом соусе</t>
  </si>
  <si>
    <t>1720\М/ССЖ</t>
  </si>
  <si>
    <t>1283/М/ССЖ</t>
  </si>
  <si>
    <t>1700/М/ССЖ</t>
  </si>
  <si>
    <t>Компот из  ягодз\м</t>
  </si>
  <si>
    <t xml:space="preserve">Суп с клецками на бульоне </t>
  </si>
  <si>
    <t>1818/М/ССЖ</t>
  </si>
  <si>
    <t>1694/М/ССЖ</t>
  </si>
  <si>
    <t>1716/М/ССЖ</t>
  </si>
  <si>
    <t>665/К/ССЖ</t>
  </si>
  <si>
    <t xml:space="preserve">Рагу овощное с мясом </t>
  </si>
  <si>
    <t>Борщ со свежей капустой и картофелем на  бульоне со сметаной</t>
  </si>
  <si>
    <t>1714/К/ССЖ</t>
  </si>
  <si>
    <t>664/И</t>
  </si>
  <si>
    <t>1750/М/ССЖ</t>
  </si>
  <si>
    <t>1720/М/ССЖ</t>
  </si>
  <si>
    <t>Жаркое по-домашнему с мясом</t>
  </si>
  <si>
    <t>1728/ССЖ</t>
  </si>
  <si>
    <t xml:space="preserve">Макароны отварные с маслом  </t>
  </si>
  <si>
    <t>Омлет с сыром</t>
  </si>
  <si>
    <t>1425/М/ССЖ, 71/М</t>
  </si>
  <si>
    <t>1422/М/ССЖ,1700/М/ССЖ,/М/ССЖ</t>
  </si>
  <si>
    <t xml:space="preserve">Запеканка творожная Золотистая  </t>
  </si>
  <si>
    <t xml:space="preserve">1717/М/ССЖ </t>
  </si>
  <si>
    <t xml:space="preserve">Макароны отварные с маслом </t>
  </si>
  <si>
    <t>Запеканка  творожня Золотистая</t>
  </si>
  <si>
    <t>1717/М/ССЖ,</t>
  </si>
  <si>
    <t>Омлет с кукурузой</t>
  </si>
  <si>
    <t>17/М/ССЖ,</t>
  </si>
  <si>
    <t xml:space="preserve">Картофельное пюре с маслом </t>
  </si>
  <si>
    <t xml:space="preserve">Биточек  мясной запеченный в соусе </t>
  </si>
  <si>
    <t xml:space="preserve">Жаркое по-домашнему с мясом, салат из  моркови с маслом </t>
  </si>
  <si>
    <t>1801/И,1728/М/ССЖ</t>
  </si>
  <si>
    <t>Мясо курицы тушеное в соусе</t>
  </si>
  <si>
    <t>1255/М/ССЖ</t>
  </si>
  <si>
    <t xml:space="preserve">Борщ со свежей капустой с картофелем и сметаной  бульоне </t>
  </si>
  <si>
    <t>Кофейный напиток с молоком</t>
  </si>
  <si>
    <t>Чай заварной  с сахаром</t>
  </si>
  <si>
    <t>Жаркое по домашнему с курицей</t>
  </si>
  <si>
    <t>1702/М/ССЖ</t>
  </si>
  <si>
    <t xml:space="preserve">Гуляш из курицы </t>
  </si>
  <si>
    <t>Фрикаделька  куриная в соусе</t>
  </si>
  <si>
    <t xml:space="preserve">Каша гречневая  с маслом </t>
  </si>
  <si>
    <t xml:space="preserve">Рассольник Ленинградский на  бульоне со сметаной </t>
  </si>
  <si>
    <t>Чай  заварной с сахаром</t>
  </si>
  <si>
    <t>Чай заварной с сахаром и лимоном</t>
  </si>
  <si>
    <t xml:space="preserve">Хлеб пшеничный </t>
  </si>
  <si>
    <t>Тефтеля куринная в соусе</t>
  </si>
  <si>
    <t xml:space="preserve">Котлеты мясная запеченная в соусе </t>
  </si>
  <si>
    <t>Бутерброд с маслом и   сыром</t>
  </si>
  <si>
    <t>1273/М</t>
  </si>
  <si>
    <t>Суп с рисом и томатом на  бульоне</t>
  </si>
  <si>
    <t>1183/М/ССЖ</t>
  </si>
  <si>
    <t>1670/М/ССЖ</t>
  </si>
  <si>
    <t xml:space="preserve">Хлеб ржано-пшеничный </t>
  </si>
  <si>
    <t xml:space="preserve">Хлеб пшеничный обогащенный </t>
  </si>
  <si>
    <t xml:space="preserve">Хлеб ржано-пшеничный обогащенный </t>
  </si>
  <si>
    <t>1775/М/ССЖ,/М/ССЖ,231669/М/ССЖ</t>
  </si>
  <si>
    <t xml:space="preserve">Щи из свежей капусты с картофелем и сметаной на бульоне </t>
  </si>
  <si>
    <t xml:space="preserve">Чай заварной с сахаром и лимоном </t>
  </si>
  <si>
    <t>Картофель пюре с маслом</t>
  </si>
  <si>
    <t>Компот из  яблок</t>
  </si>
  <si>
    <t>Каша овсяная  молочная с маслом</t>
  </si>
  <si>
    <t>Бутерброд с маслом и  сыром</t>
  </si>
  <si>
    <t>Суп картофельный на бульоне</t>
  </si>
  <si>
    <t>1441/М/ССЖ</t>
  </si>
  <si>
    <t xml:space="preserve">Кисель фруктово-ягодный </t>
  </si>
  <si>
    <t>Рассольник Ленинградский со сметаной на бульоне</t>
  </si>
  <si>
    <t xml:space="preserve">Макаронник с курицей </t>
  </si>
  <si>
    <t>1509/М/ССЖ</t>
  </si>
  <si>
    <t>656/м/ССЖ</t>
  </si>
  <si>
    <t>Хлеб ржано-пшеничный</t>
  </si>
  <si>
    <t>Омлет с сыром ,подгарнировка  из моркови</t>
  </si>
  <si>
    <t>1425/М/ССЖ,/М</t>
  </si>
  <si>
    <t>Салат из свеклы с маслом</t>
  </si>
  <si>
    <t>1682/М/ССЖ</t>
  </si>
  <si>
    <t xml:space="preserve">Щи из свежей капусты с картофелеми сметаной на  бульоне </t>
  </si>
  <si>
    <t xml:space="preserve">Сок фруктовый разливной </t>
  </si>
  <si>
    <t xml:space="preserve">Хлеб ржано-пшеничный  </t>
  </si>
  <si>
    <t xml:space="preserve">Суп  картофельный с рыбой </t>
  </si>
  <si>
    <t>342/К/ССЖ</t>
  </si>
  <si>
    <t xml:space="preserve">Каша пшеничная  молочная с маслом </t>
  </si>
  <si>
    <t xml:space="preserve">хлеб пшеничный </t>
  </si>
  <si>
    <t xml:space="preserve">Чай  заварной с сахаром </t>
  </si>
  <si>
    <t>Хлеб пшеничный</t>
  </si>
  <si>
    <t>Салат из свежей капусты  с морковью</t>
  </si>
  <si>
    <t>1679/М/ССЖ</t>
  </si>
  <si>
    <t>1672/М/ССЖ,1669/М/ССЖ</t>
  </si>
  <si>
    <t xml:space="preserve">Салат из моркови с маслом </t>
  </si>
  <si>
    <t xml:space="preserve">Свекольник со сметаной на бульоне </t>
  </si>
  <si>
    <t>1440/М/ССЖ</t>
  </si>
  <si>
    <t>Бефстроганов из курицы</t>
  </si>
  <si>
    <t xml:space="preserve">Чай заварной  с сахаром и лимоном </t>
  </si>
  <si>
    <t xml:space="preserve">Винегрет  овощной </t>
  </si>
  <si>
    <t>Тефтеля мясная в соусе</t>
  </si>
  <si>
    <t xml:space="preserve">Каша овсяная молочная с маслом </t>
  </si>
  <si>
    <t>Кофейный  напиток с молоком</t>
  </si>
  <si>
    <t>Бутерброд с маслом и сыром</t>
  </si>
  <si>
    <t xml:space="preserve">Чай заварной с сахаром </t>
  </si>
  <si>
    <t>Салат из свежей капусты с  и морковью</t>
  </si>
  <si>
    <t>Рассольник Ленинградский со сметаной  на бульоне</t>
  </si>
  <si>
    <t xml:space="preserve">Запеканка из творога  с ягодным кисельным соусом </t>
  </si>
  <si>
    <t>1755/М/ССЖ,</t>
  </si>
  <si>
    <t xml:space="preserve">Салат из свеклы с маслом </t>
  </si>
  <si>
    <t xml:space="preserve">Щи из свежей капусты с картофелем и  сметаной на бульоне </t>
  </si>
  <si>
    <t xml:space="preserve">Каша рисовая  молочная с маслом </t>
  </si>
  <si>
    <t xml:space="preserve">МБОУ СОШ №4 им.В.Н.Носова </t>
  </si>
  <si>
    <t>Соголасовано  Директор</t>
  </si>
  <si>
    <t>Маматова З.О</t>
  </si>
  <si>
    <t>Салат из моркови с маслом 1/60</t>
  </si>
  <si>
    <t>60</t>
  </si>
  <si>
    <t>0,749</t>
  </si>
  <si>
    <t>3,654</t>
  </si>
  <si>
    <t>4,274</t>
  </si>
  <si>
    <t>52,979</t>
  </si>
  <si>
    <t xml:space="preserve">1801/М/ССЖ </t>
  </si>
  <si>
    <t>яблоки</t>
  </si>
  <si>
    <t>макароны отварные с маслом</t>
  </si>
  <si>
    <t xml:space="preserve">Котлета мясная запеченная в соусе подгарнирка из сырых овощей </t>
  </si>
  <si>
    <t>Биточек  куриный запеченный в соусе, салат из свежей капусты с кукурузой</t>
  </si>
  <si>
    <t>Рис отварной с маслом</t>
  </si>
  <si>
    <t>Биточек мясной запеченый  в соусе ,с подгарниркой из свежей капусты</t>
  </si>
  <si>
    <t>Макароны отварные с маслом,</t>
  </si>
  <si>
    <t>150</t>
  </si>
  <si>
    <t>3,780</t>
  </si>
  <si>
    <t>4,331</t>
  </si>
  <si>
    <t>41,024</t>
  </si>
  <si>
    <t>218,195</t>
  </si>
  <si>
    <t xml:space="preserve">1700/М/ССЖ </t>
  </si>
  <si>
    <t>6,901</t>
  </si>
  <si>
    <t>4,531</t>
  </si>
  <si>
    <t>45,971</t>
  </si>
  <si>
    <t>252,263</t>
  </si>
  <si>
    <t>1669/К/ССЖ</t>
  </si>
  <si>
    <t>1780/М/ССЖ,,</t>
  </si>
  <si>
    <t xml:space="preserve">Плов  с курицей, </t>
  </si>
  <si>
    <t>Салат  из моркови   с маслом</t>
  </si>
  <si>
    <t xml:space="preserve">1443/М/ССЖ, </t>
  </si>
  <si>
    <t>200</t>
  </si>
  <si>
    <t>16,904</t>
  </si>
  <si>
    <t>16,704</t>
  </si>
  <si>
    <t>41,976</t>
  </si>
  <si>
    <t>385,856</t>
  </si>
  <si>
    <t xml:space="preserve">Котлета мясная запеченная в соусе, подгарнирка из свежей капусты </t>
  </si>
  <si>
    <t>Котлеты мясная запеченная в соусе,  подгарнировка  из свежей капусты</t>
  </si>
  <si>
    <t>1675/М/ССЖ, 23/М/ССЖ</t>
  </si>
  <si>
    <t>6,878</t>
  </si>
  <si>
    <t>5,119</t>
  </si>
  <si>
    <t>35,774</t>
  </si>
  <si>
    <t>216,673</t>
  </si>
  <si>
    <t xml:space="preserve"> Каша гречневая с курицей</t>
  </si>
  <si>
    <t xml:space="preserve"> Салат  из моркови с маслом </t>
  </si>
  <si>
    <t>20,749</t>
  </si>
  <si>
    <t>18,019</t>
  </si>
  <si>
    <t>36,990</t>
  </si>
  <si>
    <t>393,129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</si>
</sst>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windowProtection="1" tabSelected="1" zoomScaleNormal="10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11" style="2" customWidth="1"/>
    <col min="11" max="11" width="13.44140625" style="2" customWidth="1"/>
    <col min="12" max="12" width="9.21875" style="47"/>
    <col min="13" max="16384" width="9.21875" style="2"/>
  </cols>
  <sheetData>
    <row r="1" spans="1:12" ht="14.4" x14ac:dyDescent="0.3">
      <c r="A1" s="1" t="s">
        <v>7</v>
      </c>
      <c r="C1" s="61" t="s">
        <v>229</v>
      </c>
      <c r="D1" s="62"/>
      <c r="E1" s="62"/>
      <c r="F1" s="12" t="s">
        <v>16</v>
      </c>
      <c r="G1" s="2" t="s">
        <v>17</v>
      </c>
      <c r="H1" s="63" t="s">
        <v>230</v>
      </c>
      <c r="I1" s="63"/>
      <c r="J1" s="63"/>
      <c r="K1" s="63"/>
    </row>
    <row r="2" spans="1:12" ht="17.399999999999999" x14ac:dyDescent="0.25">
      <c r="A2" s="34" t="s">
        <v>6</v>
      </c>
      <c r="C2" s="2"/>
      <c r="G2" s="2" t="s">
        <v>18</v>
      </c>
      <c r="H2" s="63" t="s">
        <v>231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4">
        <v>45532</v>
      </c>
      <c r="I3" s="65"/>
      <c r="J3" s="65"/>
      <c r="K3" s="65"/>
    </row>
    <row r="4" spans="1:12" ht="13.05" thickBot="1" x14ac:dyDescent="0.3">
      <c r="C4" s="2"/>
      <c r="D4" s="4"/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53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7" t="s">
        <v>228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 t="s">
        <v>56</v>
      </c>
      <c r="L6" s="52"/>
    </row>
    <row r="7" spans="1:12" ht="14.4" x14ac:dyDescent="0.3">
      <c r="A7" s="23"/>
      <c r="B7" s="15"/>
      <c r="C7" s="11"/>
      <c r="D7" s="6" t="s">
        <v>35</v>
      </c>
      <c r="E7" s="39" t="s">
        <v>172</v>
      </c>
      <c r="F7" s="40">
        <v>55</v>
      </c>
      <c r="G7" s="40">
        <v>7.21</v>
      </c>
      <c r="H7" s="40">
        <v>8.9649999999999999</v>
      </c>
      <c r="I7" s="40">
        <v>15.67</v>
      </c>
      <c r="J7" s="40">
        <v>172.20500000000001</v>
      </c>
      <c r="K7" s="45" t="s">
        <v>173</v>
      </c>
      <c r="L7" s="53"/>
    </row>
    <row r="8" spans="1:12" ht="14.4" x14ac:dyDescent="0.3">
      <c r="A8" s="23"/>
      <c r="B8" s="15"/>
      <c r="C8" s="11"/>
      <c r="D8" s="7" t="s">
        <v>22</v>
      </c>
      <c r="E8" s="39" t="s">
        <v>55</v>
      </c>
      <c r="F8" s="40">
        <v>200</v>
      </c>
      <c r="G8" s="40">
        <v>1.8140000000000001</v>
      </c>
      <c r="H8" s="40">
        <v>1.512</v>
      </c>
      <c r="I8" s="40">
        <v>19.529</v>
      </c>
      <c r="J8" s="40">
        <v>98.975999999999999</v>
      </c>
      <c r="K8" s="45">
        <v>1713</v>
      </c>
      <c r="L8" s="53"/>
    </row>
    <row r="9" spans="1:12" ht="14.4" x14ac:dyDescent="0.3">
      <c r="A9" s="23"/>
      <c r="B9" s="15"/>
      <c r="C9" s="11"/>
      <c r="D9" s="7" t="s">
        <v>23</v>
      </c>
      <c r="E9" s="39" t="s">
        <v>169</v>
      </c>
      <c r="F9" s="40">
        <v>20</v>
      </c>
      <c r="G9" s="40">
        <v>1.2</v>
      </c>
      <c r="H9" s="40">
        <v>0.2</v>
      </c>
      <c r="I9" s="40">
        <v>10.4</v>
      </c>
      <c r="J9" s="40">
        <v>48.2</v>
      </c>
      <c r="K9" s="45"/>
      <c r="L9" s="53"/>
    </row>
    <row r="10" spans="1:12" ht="14.4" x14ac:dyDescent="0.3">
      <c r="A10" s="23"/>
      <c r="B10" s="15"/>
      <c r="C10" s="11"/>
      <c r="D10" s="7" t="s">
        <v>24</v>
      </c>
      <c r="E10" s="39" t="s">
        <v>239</v>
      </c>
      <c r="F10" s="40">
        <v>100</v>
      </c>
      <c r="G10" s="40">
        <v>0.65</v>
      </c>
      <c r="H10" s="40">
        <v>0.1</v>
      </c>
      <c r="I10" s="40">
        <v>8.9499999999999993</v>
      </c>
      <c r="J10" s="40">
        <v>39.299999999999997</v>
      </c>
      <c r="K10" s="45"/>
      <c r="L10" s="53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5"/>
      <c r="L11" s="5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14.429</v>
      </c>
      <c r="H12" s="19">
        <f>SUM(H6:H11)</f>
        <v>15.857999999999999</v>
      </c>
      <c r="I12" s="19">
        <f>SUM(I6:I11)</f>
        <v>78.908000000000015</v>
      </c>
      <c r="J12" s="19">
        <f>SUM(J6:J11)</f>
        <v>516.06899999999996</v>
      </c>
      <c r="K12" s="46"/>
      <c r="L12" s="54">
        <v>107.51</v>
      </c>
    </row>
    <row r="13" spans="1:12" ht="14.4" x14ac:dyDescent="0.3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39" t="s">
        <v>37</v>
      </c>
      <c r="F13" s="40">
        <v>60</v>
      </c>
      <c r="G13" s="40">
        <v>0.80200000000000005</v>
      </c>
      <c r="H13" s="40">
        <v>2.4409999999999998</v>
      </c>
      <c r="I13" s="40">
        <v>4.5170000000000003</v>
      </c>
      <c r="J13" s="40">
        <v>43.241</v>
      </c>
      <c r="K13" s="45">
        <v>1824</v>
      </c>
      <c r="L13" s="53"/>
    </row>
    <row r="14" spans="1:12" ht="14.4" x14ac:dyDescent="0.3">
      <c r="A14" s="23"/>
      <c r="B14" s="15"/>
      <c r="C14" s="11"/>
      <c r="D14" s="7" t="s">
        <v>27</v>
      </c>
      <c r="E14" s="39" t="s">
        <v>174</v>
      </c>
      <c r="F14" s="40">
        <v>200</v>
      </c>
      <c r="G14" s="40">
        <v>4.4320000000000004</v>
      </c>
      <c r="H14" s="40">
        <v>6.4880000000000004</v>
      </c>
      <c r="I14" s="40">
        <v>17.398</v>
      </c>
      <c r="J14" s="40">
        <v>145.71100000000001</v>
      </c>
      <c r="K14" s="45" t="s">
        <v>58</v>
      </c>
      <c r="L14" s="53"/>
    </row>
    <row r="15" spans="1:12" ht="14.4" x14ac:dyDescent="0.3">
      <c r="A15" s="23"/>
      <c r="B15" s="15"/>
      <c r="C15" s="11"/>
      <c r="D15" s="7" t="s">
        <v>28</v>
      </c>
      <c r="E15" s="39" t="s">
        <v>153</v>
      </c>
      <c r="F15" s="40">
        <v>90</v>
      </c>
      <c r="G15" s="40">
        <v>10.906000000000001</v>
      </c>
      <c r="H15" s="40">
        <v>15.222</v>
      </c>
      <c r="I15" s="40">
        <v>13.458</v>
      </c>
      <c r="J15" s="40">
        <v>234.458</v>
      </c>
      <c r="K15" s="45" t="s">
        <v>175</v>
      </c>
      <c r="L15" s="53"/>
    </row>
    <row r="16" spans="1:12" ht="14.4" x14ac:dyDescent="0.3">
      <c r="A16" s="23"/>
      <c r="B16" s="15"/>
      <c r="C16" s="11"/>
      <c r="D16" s="7" t="s">
        <v>29</v>
      </c>
      <c r="E16" s="39" t="s">
        <v>141</v>
      </c>
      <c r="F16" s="40">
        <v>150</v>
      </c>
      <c r="G16" s="40">
        <v>6.9009999999999998</v>
      </c>
      <c r="H16" s="40">
        <v>4.5309999999999997</v>
      </c>
      <c r="I16" s="40">
        <v>45.970999999999997</v>
      </c>
      <c r="J16" s="40">
        <v>252.26300000000001</v>
      </c>
      <c r="K16" s="45">
        <v>1669</v>
      </c>
      <c r="L16" s="53"/>
    </row>
    <row r="17" spans="1:15" ht="14.4" x14ac:dyDescent="0.3">
      <c r="A17" s="23"/>
      <c r="B17" s="15"/>
      <c r="C17" s="11"/>
      <c r="D17" s="7" t="s">
        <v>30</v>
      </c>
      <c r="E17" s="39" t="s">
        <v>106</v>
      </c>
      <c r="F17" s="40">
        <v>180</v>
      </c>
      <c r="G17" s="40">
        <v>6.5000000000000002E-2</v>
      </c>
      <c r="H17" s="40"/>
      <c r="I17" s="40">
        <v>28.547999999999998</v>
      </c>
      <c r="J17" s="40">
        <v>114.45099999999999</v>
      </c>
      <c r="K17" s="45" t="s">
        <v>176</v>
      </c>
      <c r="L17" s="53"/>
    </row>
    <row r="18" spans="1:15" ht="14.4" x14ac:dyDescent="0.3">
      <c r="A18" s="23"/>
      <c r="B18" s="15"/>
      <c r="C18" s="11"/>
      <c r="D18" s="7" t="s">
        <v>31</v>
      </c>
      <c r="E18" s="39" t="s">
        <v>169</v>
      </c>
      <c r="F18" s="40">
        <v>20</v>
      </c>
      <c r="G18" s="40">
        <v>1.2</v>
      </c>
      <c r="H18" s="40">
        <v>0.2</v>
      </c>
      <c r="I18" s="40">
        <v>10.4</v>
      </c>
      <c r="J18" s="40">
        <v>48.2</v>
      </c>
      <c r="K18" s="45"/>
      <c r="L18" s="53"/>
    </row>
    <row r="19" spans="1:15" ht="14.4" x14ac:dyDescent="0.3">
      <c r="A19" s="23"/>
      <c r="B19" s="15"/>
      <c r="C19" s="11"/>
      <c r="D19" s="7" t="s">
        <v>32</v>
      </c>
      <c r="E19" s="39" t="s">
        <v>177</v>
      </c>
      <c r="F19" s="40">
        <v>20</v>
      </c>
      <c r="G19" s="40">
        <v>1.2</v>
      </c>
      <c r="H19" s="40">
        <v>0.2</v>
      </c>
      <c r="I19" s="40">
        <v>10.4</v>
      </c>
      <c r="J19" s="40">
        <v>48.2</v>
      </c>
      <c r="K19" s="45">
        <v>653</v>
      </c>
      <c r="L19" s="53"/>
    </row>
    <row r="20" spans="1:15" ht="14.55" x14ac:dyDescent="0.3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5"/>
      <c r="L20" s="53"/>
    </row>
    <row r="21" spans="1:15" ht="14.5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5" ht="14.4" x14ac:dyDescent="0.3">
      <c r="A22" s="24"/>
      <c r="B22" s="17"/>
      <c r="C22" s="8"/>
      <c r="D22" s="18" t="s">
        <v>33</v>
      </c>
      <c r="E22" s="9"/>
      <c r="F22" s="19">
        <f>SUM(F13:F21)</f>
        <v>720</v>
      </c>
      <c r="G22" s="19">
        <f t="shared" ref="G22:J22" si="0">SUM(G13:G21)</f>
        <v>25.506</v>
      </c>
      <c r="H22" s="19">
        <f t="shared" si="0"/>
        <v>29.081999999999997</v>
      </c>
      <c r="I22" s="19">
        <f t="shared" si="0"/>
        <v>130.69200000000001</v>
      </c>
      <c r="J22" s="19">
        <f t="shared" si="0"/>
        <v>886.52400000000011</v>
      </c>
      <c r="K22" s="46"/>
      <c r="L22" s="54">
        <v>107.51</v>
      </c>
    </row>
    <row r="23" spans="1:15" ht="15" thickBot="1" x14ac:dyDescent="0.3">
      <c r="A23" s="28">
        <f>A6</f>
        <v>1</v>
      </c>
      <c r="B23" s="29">
        <f>B6</f>
        <v>1</v>
      </c>
      <c r="C23" s="58" t="s">
        <v>4</v>
      </c>
      <c r="D23" s="60"/>
      <c r="E23" s="30"/>
      <c r="F23" s="31">
        <f>F12+F22</f>
        <v>1245</v>
      </c>
      <c r="G23" s="31">
        <f t="shared" ref="G23:L23" si="1">G12+G22</f>
        <v>39.935000000000002</v>
      </c>
      <c r="H23" s="31">
        <f t="shared" si="1"/>
        <v>44.94</v>
      </c>
      <c r="I23" s="31">
        <f t="shared" si="1"/>
        <v>209.60000000000002</v>
      </c>
      <c r="J23" s="31">
        <f t="shared" si="1"/>
        <v>1402.5930000000001</v>
      </c>
      <c r="K23" s="48"/>
      <c r="L23" s="31">
        <f t="shared" si="1"/>
        <v>215.02</v>
      </c>
      <c r="O23" s="2" t="s">
        <v>54</v>
      </c>
    </row>
    <row r="24" spans="1:15" ht="26.4" x14ac:dyDescent="0.3">
      <c r="A24" s="14">
        <v>1</v>
      </c>
      <c r="B24" s="15">
        <v>2</v>
      </c>
      <c r="C24" s="22" t="s">
        <v>20</v>
      </c>
      <c r="D24" s="5" t="s">
        <v>21</v>
      </c>
      <c r="E24" s="37" t="s">
        <v>154</v>
      </c>
      <c r="F24" s="38">
        <v>260</v>
      </c>
      <c r="G24" s="38">
        <v>17.367999999999999</v>
      </c>
      <c r="H24" s="38">
        <v>25.097999999999999</v>
      </c>
      <c r="I24" s="38">
        <v>34.183999999999997</v>
      </c>
      <c r="J24" s="38">
        <v>432.089</v>
      </c>
      <c r="K24" s="44" t="s">
        <v>155</v>
      </c>
      <c r="L24" s="52"/>
    </row>
    <row r="25" spans="1:15" ht="14.4" x14ac:dyDescent="0.3">
      <c r="A25" s="14"/>
      <c r="B25" s="15"/>
      <c r="C25" s="11"/>
      <c r="D25" s="7" t="s">
        <v>26</v>
      </c>
      <c r="E25" s="66" t="s">
        <v>232</v>
      </c>
      <c r="F25" s="67" t="s">
        <v>233</v>
      </c>
      <c r="G25" s="67" t="s">
        <v>234</v>
      </c>
      <c r="H25" s="67" t="s">
        <v>235</v>
      </c>
      <c r="I25" s="67" t="s">
        <v>236</v>
      </c>
      <c r="J25" s="67" t="s">
        <v>237</v>
      </c>
      <c r="K25" s="67" t="s">
        <v>238</v>
      </c>
      <c r="L25" s="53"/>
    </row>
    <row r="26" spans="1:15" ht="14.4" x14ac:dyDescent="0.3">
      <c r="A26" s="14"/>
      <c r="B26" s="15"/>
      <c r="C26" s="11"/>
      <c r="D26" s="7" t="s">
        <v>22</v>
      </c>
      <c r="E26" s="39" t="s">
        <v>40</v>
      </c>
      <c r="F26" s="40">
        <v>205</v>
      </c>
      <c r="G26" s="40">
        <v>0.16500000000000001</v>
      </c>
      <c r="H26" s="40">
        <v>3.5999999999999997E-2</v>
      </c>
      <c r="I26" s="40">
        <v>15.191000000000001</v>
      </c>
      <c r="J26" s="40">
        <v>61.746000000000002</v>
      </c>
      <c r="K26" s="45" t="s">
        <v>59</v>
      </c>
      <c r="L26" s="53"/>
    </row>
    <row r="27" spans="1:15" ht="14.4" x14ac:dyDescent="0.3">
      <c r="A27" s="14"/>
      <c r="B27" s="15"/>
      <c r="C27" s="11"/>
      <c r="D27" s="7" t="s">
        <v>23</v>
      </c>
      <c r="E27" s="39" t="s">
        <v>169</v>
      </c>
      <c r="F27" s="40">
        <v>40</v>
      </c>
      <c r="G27" s="40">
        <v>2.4</v>
      </c>
      <c r="H27" s="40">
        <v>0.4</v>
      </c>
      <c r="I27" s="40">
        <v>20.8</v>
      </c>
      <c r="J27" s="40">
        <v>96.4</v>
      </c>
      <c r="K27" s="45"/>
      <c r="L27" s="53"/>
    </row>
    <row r="28" spans="1:15" ht="14.4" x14ac:dyDescent="0.3">
      <c r="A28" s="14"/>
      <c r="B28" s="15"/>
      <c r="C28" s="11"/>
      <c r="D28" s="7" t="s">
        <v>24</v>
      </c>
      <c r="E28" s="39"/>
      <c r="F28" s="40"/>
      <c r="G28" s="40"/>
      <c r="H28" s="40"/>
      <c r="I28" s="40"/>
      <c r="J28" s="40"/>
      <c r="K28" s="45"/>
      <c r="L28" s="53"/>
    </row>
    <row r="29" spans="1:15" ht="14.55" x14ac:dyDescent="0.3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5"/>
      <c r="L29" s="53"/>
    </row>
    <row r="30" spans="1:15" ht="14.5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5" ht="14.4" x14ac:dyDescent="0.3">
      <c r="A31" s="16"/>
      <c r="B31" s="17"/>
      <c r="C31" s="8"/>
      <c r="D31" s="18" t="s">
        <v>33</v>
      </c>
      <c r="E31" s="9"/>
      <c r="F31" s="19">
        <f>SUM(F24:F30)</f>
        <v>505</v>
      </c>
      <c r="G31" s="19">
        <f t="shared" ref="G31" si="2">SUM(G24:G30)</f>
        <v>19.932999999999996</v>
      </c>
      <c r="H31" s="19">
        <f t="shared" ref="H31" si="3">SUM(H24:H30)</f>
        <v>25.533999999999999</v>
      </c>
      <c r="I31" s="19">
        <f t="shared" ref="I31" si="4">SUM(I24:I30)</f>
        <v>70.174999999999997</v>
      </c>
      <c r="J31" s="19">
        <f t="shared" ref="J31" si="5">SUM(J24:J30)</f>
        <v>590.23500000000001</v>
      </c>
      <c r="K31" s="46"/>
      <c r="L31" s="54">
        <v>107.51</v>
      </c>
    </row>
    <row r="32" spans="1:15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 t="s">
        <v>60</v>
      </c>
      <c r="F32" s="40">
        <v>60</v>
      </c>
      <c r="G32" s="40">
        <v>1.026</v>
      </c>
      <c r="H32" s="40">
        <v>3.6440000000000001</v>
      </c>
      <c r="I32" s="40">
        <v>4.6260000000000003</v>
      </c>
      <c r="J32" s="40">
        <v>55.408000000000001</v>
      </c>
      <c r="K32" s="45" t="s">
        <v>61</v>
      </c>
      <c r="L32" s="53"/>
    </row>
    <row r="33" spans="1:12" ht="26.4" x14ac:dyDescent="0.3">
      <c r="A33" s="14"/>
      <c r="B33" s="15"/>
      <c r="C33" s="11"/>
      <c r="D33" s="7" t="s">
        <v>27</v>
      </c>
      <c r="E33" s="39" t="s">
        <v>158</v>
      </c>
      <c r="F33" s="40">
        <v>200</v>
      </c>
      <c r="G33" s="40">
        <v>4.0659999999999998</v>
      </c>
      <c r="H33" s="40">
        <v>6.9429999999999996</v>
      </c>
      <c r="I33" s="40">
        <v>10.813000000000001</v>
      </c>
      <c r="J33" s="40">
        <v>122.004</v>
      </c>
      <c r="K33" s="45" t="s">
        <v>62</v>
      </c>
      <c r="L33" s="53"/>
    </row>
    <row r="34" spans="1:12" ht="14.4" x14ac:dyDescent="0.3">
      <c r="A34" s="14"/>
      <c r="B34" s="15"/>
      <c r="C34" s="11"/>
      <c r="D34" s="7" t="s">
        <v>28</v>
      </c>
      <c r="E34" s="39" t="s">
        <v>156</v>
      </c>
      <c r="F34" s="40">
        <v>90</v>
      </c>
      <c r="G34" s="40">
        <v>15.875</v>
      </c>
      <c r="H34" s="40">
        <v>12.092000000000001</v>
      </c>
      <c r="I34" s="40">
        <v>2.5739999999999998</v>
      </c>
      <c r="J34" s="40">
        <v>182.625</v>
      </c>
      <c r="K34" s="45" t="s">
        <v>157</v>
      </c>
      <c r="L34" s="53"/>
    </row>
    <row r="35" spans="1:12" ht="14.4" x14ac:dyDescent="0.3">
      <c r="A35" s="14"/>
      <c r="B35" s="15"/>
      <c r="C35" s="11"/>
      <c r="D35" s="7" t="s">
        <v>29</v>
      </c>
      <c r="E35" s="39" t="s">
        <v>64</v>
      </c>
      <c r="F35" s="40">
        <v>150</v>
      </c>
      <c r="G35" s="40">
        <v>6.8780000000000001</v>
      </c>
      <c r="H35" s="40">
        <v>5.1189999999999998</v>
      </c>
      <c r="I35" s="40">
        <v>35.774000000000001</v>
      </c>
      <c r="J35" s="40">
        <v>216.673</v>
      </c>
      <c r="K35" s="45" t="s">
        <v>65</v>
      </c>
      <c r="L35" s="53"/>
    </row>
    <row r="36" spans="1:12" ht="14.4" x14ac:dyDescent="0.3">
      <c r="A36" s="14"/>
      <c r="B36" s="15"/>
      <c r="C36" s="11"/>
      <c r="D36" s="7" t="s">
        <v>30</v>
      </c>
      <c r="E36" s="39" t="s">
        <v>41</v>
      </c>
      <c r="F36" s="40">
        <v>180</v>
      </c>
      <c r="G36" s="40">
        <v>0.216</v>
      </c>
      <c r="H36" s="40">
        <v>1.7999999999999999E-2</v>
      </c>
      <c r="I36" s="40">
        <v>14.785</v>
      </c>
      <c r="J36" s="40">
        <v>60.168999999999997</v>
      </c>
      <c r="K36" s="45" t="s">
        <v>66</v>
      </c>
      <c r="L36" s="53"/>
    </row>
    <row r="37" spans="1:12" ht="14.4" x14ac:dyDescent="0.3">
      <c r="A37" s="14"/>
      <c r="B37" s="15"/>
      <c r="C37" s="11"/>
      <c r="D37" s="7" t="s">
        <v>31</v>
      </c>
      <c r="E37" s="39" t="s">
        <v>178</v>
      </c>
      <c r="F37" s="40">
        <v>20</v>
      </c>
      <c r="G37" s="40">
        <v>1.2</v>
      </c>
      <c r="H37" s="40">
        <v>0.2</v>
      </c>
      <c r="I37" s="40">
        <v>10.4</v>
      </c>
      <c r="J37" s="40">
        <v>48.2</v>
      </c>
      <c r="K37" s="45"/>
      <c r="L37" s="53"/>
    </row>
    <row r="38" spans="1:12" ht="14.4" x14ac:dyDescent="0.3">
      <c r="A38" s="14"/>
      <c r="B38" s="15"/>
      <c r="C38" s="11"/>
      <c r="D38" s="7" t="s">
        <v>32</v>
      </c>
      <c r="E38" s="39" t="s">
        <v>179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>
        <v>653</v>
      </c>
      <c r="L38" s="53"/>
    </row>
    <row r="39" spans="1:12" ht="14.55" x14ac:dyDescent="0.3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5"/>
      <c r="L39" s="53"/>
    </row>
    <row r="40" spans="1:12" ht="14.5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720</v>
      </c>
      <c r="G41" s="19">
        <f t="shared" ref="G41" si="6">SUM(G32:G40)</f>
        <v>30.460999999999999</v>
      </c>
      <c r="H41" s="19">
        <f t="shared" ref="H41" si="7">SUM(H32:H40)</f>
        <v>28.216000000000001</v>
      </c>
      <c r="I41" s="19">
        <f t="shared" ref="I41" si="8">SUM(I32:I40)</f>
        <v>89.372000000000014</v>
      </c>
      <c r="J41" s="19">
        <f t="shared" ref="J41" si="9">SUM(J32:J40)</f>
        <v>733.27900000000011</v>
      </c>
      <c r="K41" s="46"/>
      <c r="L41" s="54">
        <v>107.51</v>
      </c>
    </row>
    <row r="42" spans="1:12" ht="15.75" customHeight="1" thickBot="1" x14ac:dyDescent="0.3">
      <c r="A42" s="32">
        <f>A24</f>
        <v>1</v>
      </c>
      <c r="B42" s="32">
        <f>B24</f>
        <v>2</v>
      </c>
      <c r="C42" s="58" t="s">
        <v>4</v>
      </c>
      <c r="D42" s="60"/>
      <c r="E42" s="30"/>
      <c r="F42" s="31">
        <f>F31+F41</f>
        <v>1225</v>
      </c>
      <c r="G42" s="31">
        <f t="shared" ref="G42" si="10">G31+G41</f>
        <v>50.393999999999991</v>
      </c>
      <c r="H42" s="31">
        <f t="shared" ref="H42" si="11">H31+H41</f>
        <v>53.75</v>
      </c>
      <c r="I42" s="31">
        <f t="shared" ref="I42" si="12">I31+I41</f>
        <v>159.54700000000003</v>
      </c>
      <c r="J42" s="31">
        <f t="shared" ref="J42" si="13">J31+J41</f>
        <v>1323.5140000000001</v>
      </c>
      <c r="K42" s="48"/>
      <c r="L42" s="31">
        <f>SUM(L31:L41)</f>
        <v>215.02</v>
      </c>
    </row>
    <row r="43" spans="1:12" ht="26.4" x14ac:dyDescent="0.3">
      <c r="A43" s="20">
        <v>1</v>
      </c>
      <c r="B43" s="21">
        <v>3</v>
      </c>
      <c r="C43" s="22" t="s">
        <v>20</v>
      </c>
      <c r="D43" s="5" t="s">
        <v>21</v>
      </c>
      <c r="E43" s="37" t="s">
        <v>142</v>
      </c>
      <c r="F43" s="38">
        <v>180</v>
      </c>
      <c r="G43" s="38">
        <v>18.286999999999999</v>
      </c>
      <c r="H43" s="38">
        <v>25.225999999999999</v>
      </c>
      <c r="I43" s="38">
        <v>2.0190000000000001</v>
      </c>
      <c r="J43" s="38">
        <v>308.25400000000002</v>
      </c>
      <c r="K43" s="44" t="s">
        <v>143</v>
      </c>
      <c r="L43" s="52"/>
    </row>
    <row r="44" spans="1:12" ht="14.55" x14ac:dyDescent="0.3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5"/>
      <c r="L44" s="53"/>
    </row>
    <row r="45" spans="1:12" ht="14.4" x14ac:dyDescent="0.3">
      <c r="A45" s="23"/>
      <c r="B45" s="15"/>
      <c r="C45" s="11"/>
      <c r="D45" s="7" t="s">
        <v>22</v>
      </c>
      <c r="E45" s="39" t="s">
        <v>159</v>
      </c>
      <c r="F45" s="40">
        <v>200</v>
      </c>
      <c r="G45" s="40">
        <v>1.8140000000000001</v>
      </c>
      <c r="H45" s="40">
        <v>1.512</v>
      </c>
      <c r="I45" s="40">
        <v>19.529</v>
      </c>
      <c r="J45" s="40">
        <v>98.975999999999999</v>
      </c>
      <c r="K45" s="45" t="s">
        <v>96</v>
      </c>
      <c r="L45" s="53"/>
    </row>
    <row r="46" spans="1:12" ht="14.4" x14ac:dyDescent="0.3">
      <c r="A46" s="23"/>
      <c r="B46" s="15"/>
      <c r="C46" s="11"/>
      <c r="D46" s="7" t="s">
        <v>23</v>
      </c>
      <c r="E46" s="39" t="s">
        <v>169</v>
      </c>
      <c r="F46" s="40">
        <v>30</v>
      </c>
      <c r="G46" s="40">
        <v>1.8</v>
      </c>
      <c r="H46" s="40">
        <v>0.3</v>
      </c>
      <c r="I46" s="40">
        <v>15.6</v>
      </c>
      <c r="J46" s="40">
        <v>72.3</v>
      </c>
      <c r="K46" s="45" t="s">
        <v>68</v>
      </c>
      <c r="L46" s="53"/>
    </row>
    <row r="47" spans="1:12" ht="14.4" x14ac:dyDescent="0.3">
      <c r="A47" s="23"/>
      <c r="B47" s="15"/>
      <c r="C47" s="11"/>
      <c r="D47" s="7" t="s">
        <v>24</v>
      </c>
      <c r="E47" s="39" t="s">
        <v>42</v>
      </c>
      <c r="F47" s="40">
        <v>100</v>
      </c>
      <c r="G47" s="40">
        <v>0.65</v>
      </c>
      <c r="H47" s="40">
        <v>0.1</v>
      </c>
      <c r="I47" s="40">
        <v>8.9499999999999993</v>
      </c>
      <c r="J47" s="40">
        <v>39.299999999999997</v>
      </c>
      <c r="K47" s="45" t="s">
        <v>36</v>
      </c>
      <c r="L47" s="53"/>
    </row>
    <row r="48" spans="1:12" ht="14.55" x14ac:dyDescent="0.3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5"/>
      <c r="L48" s="53"/>
    </row>
    <row r="49" spans="1:12" ht="14.5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510</v>
      </c>
      <c r="G50" s="19">
        <f t="shared" ref="G50" si="14">SUM(G43:G49)</f>
        <v>22.550999999999998</v>
      </c>
      <c r="H50" s="19">
        <f t="shared" ref="H50" si="15">SUM(H43:H49)</f>
        <v>27.138000000000002</v>
      </c>
      <c r="I50" s="19">
        <f t="shared" ref="I50" si="16">SUM(I43:I49)</f>
        <v>46.097999999999999</v>
      </c>
      <c r="J50" s="19">
        <f t="shared" ref="J50" si="17">SUM(J43:J49)</f>
        <v>518.83000000000004</v>
      </c>
      <c r="K50" s="46"/>
      <c r="L50" s="54">
        <v>107.51</v>
      </c>
    </row>
    <row r="51" spans="1:12" ht="14.4" x14ac:dyDescent="0.3">
      <c r="A51" s="25">
        <f>A43</f>
        <v>1</v>
      </c>
      <c r="B51" s="13">
        <f>B43</f>
        <v>3</v>
      </c>
      <c r="C51" s="10" t="s">
        <v>25</v>
      </c>
      <c r="D51" s="7" t="s">
        <v>26</v>
      </c>
      <c r="E51" s="39" t="s">
        <v>43</v>
      </c>
      <c r="F51" s="40">
        <v>60</v>
      </c>
      <c r="G51" s="40">
        <v>0.88800000000000001</v>
      </c>
      <c r="H51" s="40">
        <v>3.65</v>
      </c>
      <c r="I51" s="40">
        <v>4.5179999999999998</v>
      </c>
      <c r="J51" s="40">
        <v>54.478000000000002</v>
      </c>
      <c r="K51" s="45" t="s">
        <v>69</v>
      </c>
      <c r="L51" s="53"/>
    </row>
    <row r="52" spans="1:12" ht="14.4" x14ac:dyDescent="0.3">
      <c r="A52" s="23"/>
      <c r="B52" s="15"/>
      <c r="C52" s="11"/>
      <c r="D52" s="7" t="s">
        <v>27</v>
      </c>
      <c r="E52" s="39" t="s">
        <v>70</v>
      </c>
      <c r="F52" s="40">
        <v>200</v>
      </c>
      <c r="G52" s="40">
        <v>4.5179999999999998</v>
      </c>
      <c r="H52" s="40">
        <v>6.4610000000000003</v>
      </c>
      <c r="I52" s="40">
        <v>13.385</v>
      </c>
      <c r="J52" s="40">
        <v>129.762</v>
      </c>
      <c r="K52" s="45" t="s">
        <v>71</v>
      </c>
      <c r="L52" s="53"/>
    </row>
    <row r="53" spans="1:12" ht="14.4" x14ac:dyDescent="0.3">
      <c r="A53" s="23"/>
      <c r="B53" s="15"/>
      <c r="C53" s="11"/>
      <c r="D53" s="7" t="s">
        <v>28</v>
      </c>
      <c r="E53" s="39" t="s">
        <v>72</v>
      </c>
      <c r="F53" s="40">
        <v>90</v>
      </c>
      <c r="G53" s="40">
        <v>10.432</v>
      </c>
      <c r="H53" s="40">
        <v>9.3949999999999996</v>
      </c>
      <c r="I53" s="40">
        <v>20.311</v>
      </c>
      <c r="J53" s="40">
        <v>207.52500000000001</v>
      </c>
      <c r="K53" s="45" t="s">
        <v>73</v>
      </c>
      <c r="L53" s="53"/>
    </row>
    <row r="54" spans="1:12" ht="14.4" x14ac:dyDescent="0.3">
      <c r="A54" s="23"/>
      <c r="B54" s="15"/>
      <c r="C54" s="11"/>
      <c r="D54" s="7" t="s">
        <v>29</v>
      </c>
      <c r="E54" s="39" t="s">
        <v>74</v>
      </c>
      <c r="F54" s="40">
        <v>150</v>
      </c>
      <c r="G54" s="40">
        <v>3.4039999999999999</v>
      </c>
      <c r="H54" s="40">
        <v>4.9039999999999999</v>
      </c>
      <c r="I54" s="40">
        <v>22.94</v>
      </c>
      <c r="J54" s="40">
        <v>149.511</v>
      </c>
      <c r="K54" s="45" t="s">
        <v>75</v>
      </c>
      <c r="L54" s="53"/>
    </row>
    <row r="55" spans="1:12" ht="14.4" x14ac:dyDescent="0.3">
      <c r="A55" s="23"/>
      <c r="B55" s="15"/>
      <c r="C55" s="11"/>
      <c r="D55" s="7" t="s">
        <v>30</v>
      </c>
      <c r="E55" s="39" t="s">
        <v>44</v>
      </c>
      <c r="F55" s="40">
        <v>180</v>
      </c>
      <c r="G55" s="40">
        <v>0</v>
      </c>
      <c r="H55" s="40">
        <v>0</v>
      </c>
      <c r="I55" s="40">
        <v>20.16</v>
      </c>
      <c r="J55" s="40">
        <v>80.641999999999996</v>
      </c>
      <c r="K55" s="45">
        <v>116</v>
      </c>
      <c r="L55" s="53"/>
    </row>
    <row r="56" spans="1:12" ht="14.4" x14ac:dyDescent="0.3">
      <c r="A56" s="23"/>
      <c r="B56" s="15"/>
      <c r="C56" s="11"/>
      <c r="D56" s="7" t="s">
        <v>31</v>
      </c>
      <c r="E56" s="39" t="s">
        <v>38</v>
      </c>
      <c r="F56" s="40">
        <v>20</v>
      </c>
      <c r="G56" s="40">
        <v>1.2</v>
      </c>
      <c r="H56" s="40">
        <v>0.2</v>
      </c>
      <c r="I56" s="40">
        <v>10.4</v>
      </c>
      <c r="J56" s="40">
        <v>48.2</v>
      </c>
      <c r="K56" s="45"/>
      <c r="L56" s="53"/>
    </row>
    <row r="57" spans="1:12" ht="14.4" x14ac:dyDescent="0.3">
      <c r="A57" s="23"/>
      <c r="B57" s="15"/>
      <c r="C57" s="11"/>
      <c r="D57" s="7" t="s">
        <v>32</v>
      </c>
      <c r="E57" s="39" t="s">
        <v>39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>
        <v>653</v>
      </c>
      <c r="L57" s="53"/>
    </row>
    <row r="58" spans="1:12" ht="14.55" x14ac:dyDescent="0.3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5"/>
      <c r="L58" s="53"/>
    </row>
    <row r="59" spans="1:12" ht="14.5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720</v>
      </c>
      <c r="G60" s="19">
        <f t="shared" ref="G60" si="18">SUM(G51:G59)</f>
        <v>21.641999999999999</v>
      </c>
      <c r="H60" s="19">
        <f t="shared" ref="H60" si="19">SUM(H51:H59)</f>
        <v>24.81</v>
      </c>
      <c r="I60" s="19">
        <f t="shared" ref="I60" si="20">SUM(I51:I59)</f>
        <v>102.114</v>
      </c>
      <c r="J60" s="19">
        <f t="shared" ref="J60" si="21">SUM(J51:J59)</f>
        <v>718.31799999999998</v>
      </c>
      <c r="K60" s="46"/>
      <c r="L60" s="54">
        <v>107.51</v>
      </c>
    </row>
    <row r="61" spans="1:12" ht="15.75" customHeight="1" thickBot="1" x14ac:dyDescent="0.3">
      <c r="A61" s="28">
        <f>A43</f>
        <v>1</v>
      </c>
      <c r="B61" s="29">
        <f>B43</f>
        <v>3</v>
      </c>
      <c r="C61" s="58" t="s">
        <v>4</v>
      </c>
      <c r="D61" s="60"/>
      <c r="E61" s="30"/>
      <c r="F61" s="31">
        <f>F50+F60</f>
        <v>1230</v>
      </c>
      <c r="G61" s="31">
        <f t="shared" ref="G61" si="22">G50+G60</f>
        <v>44.192999999999998</v>
      </c>
      <c r="H61" s="31">
        <f t="shared" ref="H61" si="23">H50+H60</f>
        <v>51.948</v>
      </c>
      <c r="I61" s="31">
        <f t="shared" ref="I61" si="24">I50+I60</f>
        <v>148.21199999999999</v>
      </c>
      <c r="J61" s="31">
        <f t="shared" ref="J61" si="25">J50+J60</f>
        <v>1237.1480000000001</v>
      </c>
      <c r="K61" s="48"/>
      <c r="L61" s="31">
        <f>SUM(L50:L60)</f>
        <v>215.02</v>
      </c>
    </row>
    <row r="62" spans="1:12" ht="39.6" x14ac:dyDescent="0.3">
      <c r="A62" s="20">
        <v>1</v>
      </c>
      <c r="B62" s="21">
        <v>4</v>
      </c>
      <c r="C62" s="22" t="s">
        <v>20</v>
      </c>
      <c r="D62" s="5" t="s">
        <v>21</v>
      </c>
      <c r="E62" s="37" t="s">
        <v>241</v>
      </c>
      <c r="F62" s="38">
        <v>270</v>
      </c>
      <c r="G62" s="38">
        <v>18.253</v>
      </c>
      <c r="H62" s="38">
        <v>21.277000000000001</v>
      </c>
      <c r="I62" s="38">
        <v>61.54</v>
      </c>
      <c r="J62" s="38">
        <v>510.66199999999998</v>
      </c>
      <c r="K62" s="44" t="s">
        <v>180</v>
      </c>
      <c r="L62" s="52"/>
    </row>
    <row r="63" spans="1:12" ht="14.55" customHeight="1" x14ac:dyDescent="0.3">
      <c r="A63" s="23"/>
      <c r="B63" s="15"/>
      <c r="C63" s="11"/>
      <c r="D63" s="6" t="s">
        <v>29</v>
      </c>
      <c r="E63" s="39" t="s">
        <v>240</v>
      </c>
      <c r="F63" s="40"/>
      <c r="G63" s="40"/>
      <c r="H63" s="40"/>
      <c r="I63" s="40"/>
      <c r="J63" s="40"/>
      <c r="K63" s="45"/>
      <c r="L63" s="53"/>
    </row>
    <row r="64" spans="1:12" ht="14.4" x14ac:dyDescent="0.3">
      <c r="A64" s="23"/>
      <c r="B64" s="15"/>
      <c r="C64" s="11"/>
      <c r="D64" s="7" t="s">
        <v>22</v>
      </c>
      <c r="E64" s="39" t="s">
        <v>160</v>
      </c>
      <c r="F64" s="40">
        <v>200</v>
      </c>
      <c r="G64" s="40">
        <v>0.12</v>
      </c>
      <c r="H64" s="40">
        <v>3.1E-2</v>
      </c>
      <c r="I64" s="40">
        <v>15.041</v>
      </c>
      <c r="J64" s="40">
        <v>60.920999999999999</v>
      </c>
      <c r="K64" s="45" t="s">
        <v>76</v>
      </c>
      <c r="L64" s="53"/>
    </row>
    <row r="65" spans="1:12" ht="14.4" x14ac:dyDescent="0.3">
      <c r="A65" s="23"/>
      <c r="B65" s="15"/>
      <c r="C65" s="11"/>
      <c r="D65" s="7" t="s">
        <v>23</v>
      </c>
      <c r="E65" s="39" t="s">
        <v>169</v>
      </c>
      <c r="F65" s="40">
        <v>30</v>
      </c>
      <c r="G65" s="40">
        <v>1.8</v>
      </c>
      <c r="H65" s="40">
        <v>0.3</v>
      </c>
      <c r="I65" s="40">
        <v>15.6</v>
      </c>
      <c r="J65" s="40">
        <v>72.3</v>
      </c>
      <c r="K65" s="45">
        <v>653</v>
      </c>
      <c r="L65" s="53"/>
    </row>
    <row r="66" spans="1:12" ht="14.4" x14ac:dyDescent="0.3">
      <c r="A66" s="23"/>
      <c r="B66" s="15"/>
      <c r="C66" s="11"/>
      <c r="D66" s="7" t="s">
        <v>24</v>
      </c>
      <c r="E66" s="39"/>
      <c r="F66" s="40"/>
      <c r="G66" s="40"/>
      <c r="H66" s="40"/>
      <c r="I66" s="40"/>
      <c r="J66" s="40"/>
      <c r="K66" s="45"/>
      <c r="L66" s="53"/>
    </row>
    <row r="67" spans="1:12" ht="14.55" x14ac:dyDescent="0.3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5"/>
      <c r="L67" s="53"/>
    </row>
    <row r="68" spans="1:12" ht="14.5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SUM(F62:F68)</f>
        <v>500</v>
      </c>
      <c r="G69" s="19">
        <f t="shared" ref="G69" si="26">SUM(G62:G68)</f>
        <v>20.173000000000002</v>
      </c>
      <c r="H69" s="19">
        <f t="shared" ref="H69" si="27">SUM(H62:H68)</f>
        <v>21.608000000000001</v>
      </c>
      <c r="I69" s="19">
        <f t="shared" ref="I69" si="28">SUM(I62:I68)</f>
        <v>92.180999999999997</v>
      </c>
      <c r="J69" s="19">
        <f t="shared" ref="J69" si="29">SUM(J62:J68)</f>
        <v>643.88299999999992</v>
      </c>
      <c r="K69" s="46"/>
      <c r="L69" s="54">
        <v>107.51</v>
      </c>
    </row>
    <row r="70" spans="1:12" ht="14.4" x14ac:dyDescent="0.3">
      <c r="A70" s="25">
        <f>A62</f>
        <v>1</v>
      </c>
      <c r="B70" s="13">
        <f>B62</f>
        <v>4</v>
      </c>
      <c r="C70" s="10" t="s">
        <v>25</v>
      </c>
      <c r="D70" s="7" t="s">
        <v>26</v>
      </c>
      <c r="E70" s="39" t="s">
        <v>45</v>
      </c>
      <c r="F70" s="40">
        <v>60</v>
      </c>
      <c r="G70" s="40">
        <v>0.77200000000000002</v>
      </c>
      <c r="H70" s="40">
        <v>4.8789999999999996</v>
      </c>
      <c r="I70" s="40">
        <v>4.7450000000000001</v>
      </c>
      <c r="J70" s="40">
        <v>65.980999999999995</v>
      </c>
      <c r="K70" s="45" t="s">
        <v>77</v>
      </c>
      <c r="L70" s="53"/>
    </row>
    <row r="71" spans="1:12" ht="26.4" x14ac:dyDescent="0.3">
      <c r="A71" s="23"/>
      <c r="B71" s="15"/>
      <c r="C71" s="11"/>
      <c r="D71" s="7" t="s">
        <v>27</v>
      </c>
      <c r="E71" s="39" t="s">
        <v>181</v>
      </c>
      <c r="F71" s="40">
        <v>200</v>
      </c>
      <c r="G71" s="40">
        <v>4.0979999999999999</v>
      </c>
      <c r="H71" s="40">
        <v>6.9509999999999996</v>
      </c>
      <c r="I71" s="40">
        <v>8.2810000000000006</v>
      </c>
      <c r="J71" s="40">
        <v>112.07599999999999</v>
      </c>
      <c r="K71" s="45" t="s">
        <v>78</v>
      </c>
      <c r="L71" s="53"/>
    </row>
    <row r="72" spans="1:12" ht="14.4" x14ac:dyDescent="0.3">
      <c r="A72" s="23"/>
      <c r="B72" s="15"/>
      <c r="C72" s="11"/>
      <c r="D72" s="7" t="s">
        <v>28</v>
      </c>
      <c r="E72" s="39" t="s">
        <v>79</v>
      </c>
      <c r="F72" s="40">
        <v>200</v>
      </c>
      <c r="G72" s="40">
        <v>16.904</v>
      </c>
      <c r="H72" s="40">
        <v>16.704000000000001</v>
      </c>
      <c r="I72" s="40">
        <v>41.975999999999999</v>
      </c>
      <c r="J72" s="40">
        <v>385.85599999999999</v>
      </c>
      <c r="K72" s="45" t="s">
        <v>80</v>
      </c>
      <c r="L72" s="53"/>
    </row>
    <row r="73" spans="1:12" ht="14.4" x14ac:dyDescent="0.3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5"/>
      <c r="L73" s="53"/>
    </row>
    <row r="74" spans="1:12" ht="14.4" x14ac:dyDescent="0.3">
      <c r="A74" s="23"/>
      <c r="B74" s="15"/>
      <c r="C74" s="11"/>
      <c r="D74" s="7" t="s">
        <v>30</v>
      </c>
      <c r="E74" s="39" t="s">
        <v>81</v>
      </c>
      <c r="F74" s="40">
        <v>180</v>
      </c>
      <c r="G74" s="40">
        <v>0.14399999999999999</v>
      </c>
      <c r="H74" s="40"/>
      <c r="I74" s="40">
        <v>15.318</v>
      </c>
      <c r="J74" s="40">
        <v>61.847999999999999</v>
      </c>
      <c r="K74" s="45" t="s">
        <v>82</v>
      </c>
      <c r="L74" s="53"/>
    </row>
    <row r="75" spans="1:12" ht="14.4" x14ac:dyDescent="0.3">
      <c r="A75" s="23"/>
      <c r="B75" s="15"/>
      <c r="C75" s="11"/>
      <c r="D75" s="7" t="s">
        <v>31</v>
      </c>
      <c r="E75" s="39" t="s">
        <v>38</v>
      </c>
      <c r="F75" s="40">
        <v>30</v>
      </c>
      <c r="G75" s="40">
        <v>1.8</v>
      </c>
      <c r="H75" s="40">
        <v>0.3</v>
      </c>
      <c r="I75" s="40">
        <v>15.6</v>
      </c>
      <c r="J75" s="40">
        <v>72.3</v>
      </c>
      <c r="K75" s="45"/>
      <c r="L75" s="53"/>
    </row>
    <row r="76" spans="1:12" ht="14.4" x14ac:dyDescent="0.3">
      <c r="A76" s="23"/>
      <c r="B76" s="15"/>
      <c r="C76" s="11"/>
      <c r="D76" s="7" t="s">
        <v>32</v>
      </c>
      <c r="E76" s="39" t="s">
        <v>39</v>
      </c>
      <c r="F76" s="40">
        <v>30</v>
      </c>
      <c r="G76" s="40">
        <v>1.8</v>
      </c>
      <c r="H76" s="40">
        <v>0.3</v>
      </c>
      <c r="I76" s="40">
        <v>15.6</v>
      </c>
      <c r="J76" s="40">
        <v>72.3</v>
      </c>
      <c r="K76" s="45">
        <v>653</v>
      </c>
      <c r="L76" s="53"/>
    </row>
    <row r="77" spans="1:12" ht="14.55" x14ac:dyDescent="0.3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5"/>
      <c r="L77" s="53"/>
    </row>
    <row r="78" spans="1:12" ht="14.5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700</v>
      </c>
      <c r="G79" s="19">
        <f t="shared" ref="G79" si="30">SUM(G70:G78)</f>
        <v>25.518000000000001</v>
      </c>
      <c r="H79" s="19">
        <f t="shared" ref="H79" si="31">SUM(H70:H78)</f>
        <v>29.134</v>
      </c>
      <c r="I79" s="19">
        <f t="shared" ref="I79" si="32">SUM(I70:I78)</f>
        <v>101.51999999999998</v>
      </c>
      <c r="J79" s="19">
        <f t="shared" ref="J79" si="33">SUM(J70:J78)</f>
        <v>770.36099999999988</v>
      </c>
      <c r="K79" s="46"/>
      <c r="L79" s="54">
        <v>107.51</v>
      </c>
    </row>
    <row r="80" spans="1:12" ht="15.75" customHeight="1" thickBot="1" x14ac:dyDescent="0.3">
      <c r="A80" s="28">
        <f>A62</f>
        <v>1</v>
      </c>
      <c r="B80" s="29">
        <f>B62</f>
        <v>4</v>
      </c>
      <c r="C80" s="58" t="s">
        <v>4</v>
      </c>
      <c r="D80" s="60"/>
      <c r="E80" s="30"/>
      <c r="F80" s="31">
        <f>F69+F79</f>
        <v>1200</v>
      </c>
      <c r="G80" s="31">
        <f t="shared" ref="G80" si="34">G69+G79</f>
        <v>45.691000000000003</v>
      </c>
      <c r="H80" s="31">
        <f t="shared" ref="H80" si="35">H69+H79</f>
        <v>50.742000000000004</v>
      </c>
      <c r="I80" s="31">
        <f t="shared" ref="I80" si="36">I69+I79</f>
        <v>193.70099999999996</v>
      </c>
      <c r="J80" s="31">
        <f t="shared" ref="J80" si="37">J69+J79</f>
        <v>1414.2439999999997</v>
      </c>
      <c r="K80" s="48"/>
      <c r="L80" s="31">
        <f>SUM(L69:L79)</f>
        <v>215.02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7" t="s">
        <v>83</v>
      </c>
      <c r="F81" s="38">
        <v>150</v>
      </c>
      <c r="G81" s="38">
        <v>16.334</v>
      </c>
      <c r="H81" s="38">
        <v>11.772</v>
      </c>
      <c r="I81" s="38">
        <v>40.421999999999997</v>
      </c>
      <c r="J81" s="38">
        <v>332.97</v>
      </c>
      <c r="K81" s="44" t="s">
        <v>84</v>
      </c>
      <c r="L81" s="52"/>
    </row>
    <row r="82" spans="1:12" ht="14.55" x14ac:dyDescent="0.3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5"/>
      <c r="L82" s="53"/>
    </row>
    <row r="83" spans="1:12" ht="14.4" x14ac:dyDescent="0.3">
      <c r="A83" s="23"/>
      <c r="B83" s="15"/>
      <c r="C83" s="11"/>
      <c r="D83" s="7" t="s">
        <v>22</v>
      </c>
      <c r="E83" s="39" t="s">
        <v>182</v>
      </c>
      <c r="F83" s="40">
        <v>205</v>
      </c>
      <c r="G83" s="40">
        <v>0.16500000000000001</v>
      </c>
      <c r="H83" s="40">
        <v>3.5999999999999997E-2</v>
      </c>
      <c r="I83" s="40">
        <v>15.191000000000001</v>
      </c>
      <c r="J83" s="40">
        <v>61.746000000000002</v>
      </c>
      <c r="K83" s="45" t="s">
        <v>85</v>
      </c>
      <c r="L83" s="53"/>
    </row>
    <row r="84" spans="1:12" ht="14.4" x14ac:dyDescent="0.3">
      <c r="A84" s="23"/>
      <c r="B84" s="15"/>
      <c r="C84" s="11"/>
      <c r="D84" s="7" t="s">
        <v>23</v>
      </c>
      <c r="E84" s="39" t="s">
        <v>86</v>
      </c>
      <c r="F84" s="40">
        <v>50</v>
      </c>
      <c r="G84" s="40">
        <v>3</v>
      </c>
      <c r="H84" s="40">
        <v>0.5</v>
      </c>
      <c r="I84" s="40">
        <v>26</v>
      </c>
      <c r="J84" s="40">
        <v>120.5</v>
      </c>
      <c r="K84" s="45" t="s">
        <v>87</v>
      </c>
      <c r="L84" s="53"/>
    </row>
    <row r="85" spans="1:12" ht="14.4" x14ac:dyDescent="0.3">
      <c r="A85" s="23"/>
      <c r="B85" s="15"/>
      <c r="C85" s="11"/>
      <c r="D85" s="7" t="s">
        <v>24</v>
      </c>
      <c r="E85" s="39" t="s">
        <v>42</v>
      </c>
      <c r="F85" s="40">
        <v>100</v>
      </c>
      <c r="G85" s="40">
        <v>0.65</v>
      </c>
      <c r="H85" s="40">
        <v>0.1</v>
      </c>
      <c r="I85" s="40">
        <v>8.9499999999999993</v>
      </c>
      <c r="J85" s="40">
        <v>39.299999999999997</v>
      </c>
      <c r="K85" s="45"/>
      <c r="L85" s="53"/>
    </row>
    <row r="86" spans="1:12" ht="14.55" x14ac:dyDescent="0.3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5"/>
      <c r="L86" s="53"/>
    </row>
    <row r="87" spans="1:12" ht="14.5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505</v>
      </c>
      <c r="G88" s="19">
        <f t="shared" ref="G88" si="38">SUM(G81:G87)</f>
        <v>20.148999999999997</v>
      </c>
      <c r="H88" s="19">
        <f t="shared" ref="H88" si="39">SUM(H81:H87)</f>
        <v>12.407999999999999</v>
      </c>
      <c r="I88" s="19">
        <f t="shared" ref="I88" si="40">SUM(I81:I87)</f>
        <v>90.563000000000002</v>
      </c>
      <c r="J88" s="19">
        <f t="shared" ref="J88" si="41">SUM(J81:J87)</f>
        <v>554.51599999999996</v>
      </c>
      <c r="K88" s="46"/>
      <c r="L88" s="54">
        <v>107.51</v>
      </c>
    </row>
    <row r="89" spans="1:12" ht="14.4" x14ac:dyDescent="0.3">
      <c r="A89" s="25">
        <f>A81</f>
        <v>1</v>
      </c>
      <c r="B89" s="13">
        <f>B81</f>
        <v>5</v>
      </c>
      <c r="C89" s="10" t="s">
        <v>25</v>
      </c>
      <c r="D89" s="7" t="s">
        <v>26</v>
      </c>
      <c r="E89" s="39" t="s">
        <v>88</v>
      </c>
      <c r="F89" s="40">
        <v>60</v>
      </c>
      <c r="G89" s="40">
        <v>0.98099999999999998</v>
      </c>
      <c r="H89" s="40">
        <v>3.653</v>
      </c>
      <c r="I89" s="40">
        <v>4.1849999999999996</v>
      </c>
      <c r="J89" s="40">
        <v>53.545000000000002</v>
      </c>
      <c r="K89" s="45" t="s">
        <v>89</v>
      </c>
      <c r="L89" s="53"/>
    </row>
    <row r="90" spans="1:12" ht="14.4" x14ac:dyDescent="0.3">
      <c r="A90" s="23"/>
      <c r="B90" s="15"/>
      <c r="C90" s="11"/>
      <c r="D90" s="7" t="s">
        <v>27</v>
      </c>
      <c r="E90" s="39" t="s">
        <v>90</v>
      </c>
      <c r="F90" s="40">
        <v>200</v>
      </c>
      <c r="G90" s="40">
        <v>7.3579999999999997</v>
      </c>
      <c r="H90" s="40">
        <v>6.6310000000000002</v>
      </c>
      <c r="I90" s="40">
        <v>15.725</v>
      </c>
      <c r="J90" s="40">
        <v>152.012</v>
      </c>
      <c r="K90" s="45" t="s">
        <v>91</v>
      </c>
      <c r="L90" s="53"/>
    </row>
    <row r="91" spans="1:12" ht="14.4" x14ac:dyDescent="0.3">
      <c r="A91" s="23"/>
      <c r="B91" s="15"/>
      <c r="C91" s="11"/>
      <c r="D91" s="7" t="s">
        <v>28</v>
      </c>
      <c r="E91" s="39" t="s">
        <v>92</v>
      </c>
      <c r="F91" s="40">
        <v>90</v>
      </c>
      <c r="G91" s="40">
        <v>10.727</v>
      </c>
      <c r="H91" s="40">
        <v>13.461</v>
      </c>
      <c r="I91" s="40">
        <v>11.051</v>
      </c>
      <c r="J91" s="40">
        <v>208.25700000000001</v>
      </c>
      <c r="K91" s="45" t="s">
        <v>93</v>
      </c>
      <c r="L91" s="53"/>
    </row>
    <row r="92" spans="1:12" ht="14.4" x14ac:dyDescent="0.3">
      <c r="A92" s="23"/>
      <c r="B92" s="15"/>
      <c r="C92" s="11"/>
      <c r="D92" s="7" t="s">
        <v>29</v>
      </c>
      <c r="E92" s="39" t="s">
        <v>183</v>
      </c>
      <c r="F92" s="40">
        <v>150</v>
      </c>
      <c r="G92" s="40">
        <v>3.4039999999999999</v>
      </c>
      <c r="H92" s="40">
        <v>4.9039999999999999</v>
      </c>
      <c r="I92" s="40">
        <v>22.94</v>
      </c>
      <c r="J92" s="40">
        <v>149.511</v>
      </c>
      <c r="K92" s="45" t="s">
        <v>138</v>
      </c>
      <c r="L92" s="53"/>
    </row>
    <row r="93" spans="1:12" ht="14.4" x14ac:dyDescent="0.3">
      <c r="A93" s="23"/>
      <c r="B93" s="15"/>
      <c r="C93" s="11"/>
      <c r="D93" s="7" t="s">
        <v>30</v>
      </c>
      <c r="E93" s="39" t="s">
        <v>184</v>
      </c>
      <c r="F93" s="40">
        <v>180</v>
      </c>
      <c r="G93" s="40">
        <v>7.1999999999999995E-2</v>
      </c>
      <c r="H93" s="40"/>
      <c r="I93" s="40">
        <v>15.263999999999999</v>
      </c>
      <c r="J93" s="40">
        <v>61.344000000000001</v>
      </c>
      <c r="K93" s="45" t="s">
        <v>94</v>
      </c>
      <c r="L93" s="53"/>
    </row>
    <row r="94" spans="1:12" ht="14.4" x14ac:dyDescent="0.3">
      <c r="A94" s="23"/>
      <c r="B94" s="15"/>
      <c r="C94" s="11"/>
      <c r="D94" s="7" t="s">
        <v>31</v>
      </c>
      <c r="E94" s="39" t="s">
        <v>38</v>
      </c>
      <c r="F94" s="40">
        <v>20</v>
      </c>
      <c r="G94" s="40">
        <v>1.2</v>
      </c>
      <c r="H94" s="40">
        <v>0.2</v>
      </c>
      <c r="I94" s="40">
        <v>10.4</v>
      </c>
      <c r="J94" s="40">
        <v>48.2</v>
      </c>
      <c r="K94" s="45"/>
      <c r="L94" s="53"/>
    </row>
    <row r="95" spans="1:12" ht="14.4" x14ac:dyDescent="0.3">
      <c r="A95" s="23"/>
      <c r="B95" s="15"/>
      <c r="C95" s="11"/>
      <c r="D95" s="7" t="s">
        <v>32</v>
      </c>
      <c r="E95" s="39" t="s">
        <v>39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>
        <v>653</v>
      </c>
      <c r="L95" s="53"/>
    </row>
    <row r="96" spans="1:12" ht="14.55" x14ac:dyDescent="0.3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5"/>
      <c r="L96" s="53"/>
    </row>
    <row r="97" spans="1:12" ht="14.5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720</v>
      </c>
      <c r="G98" s="19">
        <f t="shared" ref="G98" si="42">SUM(G89:G97)</f>
        <v>24.942</v>
      </c>
      <c r="H98" s="19">
        <f t="shared" ref="H98" si="43">SUM(H89:H97)</f>
        <v>29.048999999999999</v>
      </c>
      <c r="I98" s="19">
        <f t="shared" ref="I98" si="44">SUM(I89:I97)</f>
        <v>89.965000000000003</v>
      </c>
      <c r="J98" s="19">
        <f t="shared" ref="J98" si="45">SUM(J89:J97)</f>
        <v>721.06900000000019</v>
      </c>
      <c r="K98" s="46"/>
      <c r="L98" s="54">
        <v>107.51</v>
      </c>
    </row>
    <row r="99" spans="1:12" ht="15.75" customHeight="1" thickBot="1" x14ac:dyDescent="0.3">
      <c r="A99" s="28">
        <f>A81</f>
        <v>1</v>
      </c>
      <c r="B99" s="29">
        <f>B81</f>
        <v>5</v>
      </c>
      <c r="C99" s="58" t="s">
        <v>4</v>
      </c>
      <c r="D99" s="60"/>
      <c r="E99" s="30"/>
      <c r="F99" s="31">
        <f>F88+F98</f>
        <v>1225</v>
      </c>
      <c r="G99" s="31">
        <f t="shared" ref="G99" si="46">G88+G98</f>
        <v>45.090999999999994</v>
      </c>
      <c r="H99" s="31">
        <f t="shared" ref="H99" si="47">H88+H98</f>
        <v>41.457000000000001</v>
      </c>
      <c r="I99" s="31">
        <f t="shared" ref="I99" si="48">I88+I98</f>
        <v>180.52800000000002</v>
      </c>
      <c r="J99" s="31">
        <f t="shared" ref="J99" si="49">J88+J98</f>
        <v>1275.585</v>
      </c>
      <c r="K99" s="48"/>
      <c r="L99" s="31">
        <f>SUM(L88:L98)</f>
        <v>215.02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7" t="s">
        <v>185</v>
      </c>
      <c r="F100" s="38">
        <v>150</v>
      </c>
      <c r="G100" s="38">
        <v>4.883</v>
      </c>
      <c r="H100" s="38">
        <v>6.2060000000000004</v>
      </c>
      <c r="I100" s="38">
        <v>21.658999999999999</v>
      </c>
      <c r="J100" s="38">
        <v>162.023</v>
      </c>
      <c r="K100" s="44" t="s">
        <v>48</v>
      </c>
      <c r="L100" s="52"/>
    </row>
    <row r="101" spans="1:12" ht="14.4" x14ac:dyDescent="0.3">
      <c r="A101" s="23"/>
      <c r="B101" s="15"/>
      <c r="C101" s="11"/>
      <c r="D101" s="6" t="s">
        <v>35</v>
      </c>
      <c r="E101" s="39" t="s">
        <v>186</v>
      </c>
      <c r="F101" s="40">
        <v>55</v>
      </c>
      <c r="G101" s="40">
        <v>7.21</v>
      </c>
      <c r="H101" s="40">
        <v>8.9649999999999999</v>
      </c>
      <c r="I101" s="40">
        <v>15.67</v>
      </c>
      <c r="J101" s="40">
        <v>172.20500000000001</v>
      </c>
      <c r="K101" s="45" t="s">
        <v>173</v>
      </c>
      <c r="L101" s="53"/>
    </row>
    <row r="102" spans="1:12" ht="14.4" x14ac:dyDescent="0.3">
      <c r="A102" s="23"/>
      <c r="B102" s="15"/>
      <c r="C102" s="11"/>
      <c r="D102" s="7" t="s">
        <v>22</v>
      </c>
      <c r="E102" s="39" t="s">
        <v>95</v>
      </c>
      <c r="F102" s="40">
        <v>200</v>
      </c>
      <c r="G102" s="40">
        <v>1.8140000000000001</v>
      </c>
      <c r="H102" s="40">
        <v>1.512</v>
      </c>
      <c r="I102" s="40">
        <v>19.529</v>
      </c>
      <c r="J102" s="40">
        <v>98.975999999999999</v>
      </c>
      <c r="K102" s="45" t="s">
        <v>96</v>
      </c>
      <c r="L102" s="53"/>
    </row>
    <row r="103" spans="1:12" ht="14.4" x14ac:dyDescent="0.3">
      <c r="A103" s="23"/>
      <c r="B103" s="15"/>
      <c r="C103" s="11"/>
      <c r="D103" s="7" t="s">
        <v>23</v>
      </c>
      <c r="E103" s="39" t="s">
        <v>169</v>
      </c>
      <c r="F103" s="40">
        <v>20</v>
      </c>
      <c r="G103" s="40">
        <v>1.2</v>
      </c>
      <c r="H103" s="40">
        <v>0.2</v>
      </c>
      <c r="I103" s="40">
        <v>10.4</v>
      </c>
      <c r="J103" s="40">
        <v>48.2</v>
      </c>
      <c r="K103" s="45"/>
      <c r="L103" s="53"/>
    </row>
    <row r="104" spans="1:12" ht="14.4" x14ac:dyDescent="0.3">
      <c r="A104" s="23"/>
      <c r="B104" s="15"/>
      <c r="C104" s="11"/>
      <c r="D104" s="7" t="s">
        <v>24</v>
      </c>
      <c r="E104" s="39" t="s">
        <v>42</v>
      </c>
      <c r="F104" s="40">
        <v>100</v>
      </c>
      <c r="G104" s="40">
        <v>0.65</v>
      </c>
      <c r="H104" s="40">
        <v>0.1</v>
      </c>
      <c r="I104" s="40">
        <v>8.9499999999999993</v>
      </c>
      <c r="J104" s="40">
        <v>39.299999999999997</v>
      </c>
      <c r="K104" s="45" t="s">
        <v>87</v>
      </c>
      <c r="L104" s="53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5"/>
      <c r="L105" s="53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SUM(F100:F105)</f>
        <v>525</v>
      </c>
      <c r="G106" s="19">
        <f>SUM(G100:G105)</f>
        <v>15.757</v>
      </c>
      <c r="H106" s="19">
        <f>SUM(H100:H105)</f>
        <v>16.983000000000001</v>
      </c>
      <c r="I106" s="19">
        <f>SUM(I100:I105)</f>
        <v>76.208000000000013</v>
      </c>
      <c r="J106" s="19">
        <f>SUM(J100:J105)</f>
        <v>520.70399999999995</v>
      </c>
      <c r="K106" s="46"/>
      <c r="L106" s="54">
        <v>107.51</v>
      </c>
    </row>
    <row r="107" spans="1:12" ht="14.4" x14ac:dyDescent="0.3">
      <c r="A107" s="25">
        <f>A100</f>
        <v>2</v>
      </c>
      <c r="B107" s="13">
        <f>B100</f>
        <v>1</v>
      </c>
      <c r="C107" s="10" t="s">
        <v>25</v>
      </c>
      <c r="D107" s="7" t="s">
        <v>26</v>
      </c>
      <c r="E107" s="39" t="s">
        <v>97</v>
      </c>
      <c r="F107" s="40">
        <v>60</v>
      </c>
      <c r="G107" s="40">
        <v>0.749</v>
      </c>
      <c r="H107" s="40">
        <v>3.6539999999999999</v>
      </c>
      <c r="I107" s="40">
        <v>4.274</v>
      </c>
      <c r="J107" s="40">
        <v>52.978999999999999</v>
      </c>
      <c r="K107" s="45" t="s">
        <v>98</v>
      </c>
      <c r="L107" s="53"/>
    </row>
    <row r="108" spans="1:12" ht="14.4" x14ac:dyDescent="0.3">
      <c r="A108" s="23"/>
      <c r="B108" s="15"/>
      <c r="C108" s="11"/>
      <c r="D108" s="7" t="s">
        <v>27</v>
      </c>
      <c r="E108" s="39" t="s">
        <v>187</v>
      </c>
      <c r="F108" s="40">
        <v>200</v>
      </c>
      <c r="G108" s="40">
        <v>4.2460000000000004</v>
      </c>
      <c r="H108" s="40">
        <v>6.4710000000000001</v>
      </c>
      <c r="I108" s="40">
        <v>14.285</v>
      </c>
      <c r="J108" s="40">
        <v>132.364</v>
      </c>
      <c r="K108" s="45" t="s">
        <v>188</v>
      </c>
      <c r="L108" s="53"/>
    </row>
    <row r="109" spans="1:12" ht="14.4" x14ac:dyDescent="0.3">
      <c r="A109" s="23"/>
      <c r="B109" s="15"/>
      <c r="C109" s="11"/>
      <c r="D109" s="7" t="s">
        <v>28</v>
      </c>
      <c r="E109" s="39" t="s">
        <v>99</v>
      </c>
      <c r="F109" s="40">
        <v>200</v>
      </c>
      <c r="G109" s="40">
        <v>16.486000000000001</v>
      </c>
      <c r="H109" s="40">
        <v>21.187000000000001</v>
      </c>
      <c r="I109" s="40">
        <v>24.300999999999998</v>
      </c>
      <c r="J109" s="40">
        <v>353.82799999999997</v>
      </c>
      <c r="K109" s="45" t="s">
        <v>100</v>
      </c>
      <c r="L109" s="53"/>
    </row>
    <row r="110" spans="1:12" ht="14.4" x14ac:dyDescent="0.3">
      <c r="A110" s="23"/>
      <c r="B110" s="15"/>
      <c r="C110" s="11"/>
      <c r="D110" s="7" t="s">
        <v>29</v>
      </c>
      <c r="E110" s="39"/>
      <c r="F110" s="40"/>
      <c r="G110" s="40"/>
      <c r="H110" s="40"/>
      <c r="I110" s="40"/>
      <c r="J110" s="40"/>
      <c r="K110" s="45"/>
      <c r="L110" s="53"/>
    </row>
    <row r="111" spans="1:12" ht="14.4" x14ac:dyDescent="0.3">
      <c r="A111" s="23"/>
      <c r="B111" s="15"/>
      <c r="C111" s="11"/>
      <c r="D111" s="7" t="s">
        <v>30</v>
      </c>
      <c r="E111" s="39" t="s">
        <v>189</v>
      </c>
      <c r="F111" s="40">
        <v>180</v>
      </c>
      <c r="G111" s="40">
        <v>6.5000000000000002E-2</v>
      </c>
      <c r="H111" s="40"/>
      <c r="I111" s="40">
        <v>28.547999999999998</v>
      </c>
      <c r="J111" s="40">
        <v>114.45099999999999</v>
      </c>
      <c r="K111" s="45" t="s">
        <v>176</v>
      </c>
      <c r="L111" s="53"/>
    </row>
    <row r="112" spans="1:12" ht="14.4" x14ac:dyDescent="0.3">
      <c r="A112" s="23"/>
      <c r="B112" s="15"/>
      <c r="C112" s="11"/>
      <c r="D112" s="7" t="s">
        <v>31</v>
      </c>
      <c r="E112" s="39" t="s">
        <v>38</v>
      </c>
      <c r="F112" s="40">
        <v>30</v>
      </c>
      <c r="G112" s="40">
        <v>1.8</v>
      </c>
      <c r="H112" s="40">
        <v>0.3</v>
      </c>
      <c r="I112" s="40">
        <v>15.6</v>
      </c>
      <c r="J112" s="40">
        <v>72.3</v>
      </c>
      <c r="K112" s="45"/>
      <c r="L112" s="53"/>
    </row>
    <row r="113" spans="1:12" ht="14.4" x14ac:dyDescent="0.3">
      <c r="A113" s="23"/>
      <c r="B113" s="15"/>
      <c r="C113" s="11"/>
      <c r="D113" s="7" t="s">
        <v>32</v>
      </c>
      <c r="E113" s="39" t="s">
        <v>39</v>
      </c>
      <c r="F113" s="40">
        <v>30</v>
      </c>
      <c r="G113" s="40">
        <v>1.8</v>
      </c>
      <c r="H113" s="40">
        <v>0.3</v>
      </c>
      <c r="I113" s="40">
        <v>15.6</v>
      </c>
      <c r="J113" s="40">
        <v>72.3</v>
      </c>
      <c r="K113" s="45">
        <v>653</v>
      </c>
      <c r="L113" s="53"/>
    </row>
    <row r="114" spans="1:12" ht="14.55" x14ac:dyDescent="0.3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5"/>
      <c r="L114" s="53"/>
    </row>
    <row r="115" spans="1:12" ht="14.55" x14ac:dyDescent="0.3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5"/>
      <c r="L115" s="53"/>
    </row>
    <row r="116" spans="1:12" ht="14.4" x14ac:dyDescent="0.3">
      <c r="A116" s="24"/>
      <c r="B116" s="17"/>
      <c r="C116" s="8"/>
      <c r="D116" s="18" t="s">
        <v>33</v>
      </c>
      <c r="E116" s="9"/>
      <c r="F116" s="19">
        <f>SUM(F107:F115)</f>
        <v>700</v>
      </c>
      <c r="G116" s="19">
        <f t="shared" ref="G116:J116" si="50">SUM(G107:G115)</f>
        <v>25.146000000000004</v>
      </c>
      <c r="H116" s="19">
        <f t="shared" si="50"/>
        <v>31.912000000000003</v>
      </c>
      <c r="I116" s="19">
        <f t="shared" si="50"/>
        <v>102.60799999999999</v>
      </c>
      <c r="J116" s="19">
        <f t="shared" si="50"/>
        <v>798.22199999999998</v>
      </c>
      <c r="K116" s="46"/>
      <c r="L116" s="54">
        <v>107.51</v>
      </c>
    </row>
    <row r="117" spans="1:12" ht="15" thickBot="1" x14ac:dyDescent="0.3">
      <c r="A117" s="28">
        <f>A100</f>
        <v>2</v>
      </c>
      <c r="B117" s="29">
        <f>B100</f>
        <v>1</v>
      </c>
      <c r="C117" s="58" t="s">
        <v>4</v>
      </c>
      <c r="D117" s="60"/>
      <c r="E117" s="30"/>
      <c r="F117" s="31">
        <f>F106+F116</f>
        <v>1225</v>
      </c>
      <c r="G117" s="31">
        <f t="shared" ref="G117" si="51">G106+G116</f>
        <v>40.903000000000006</v>
      </c>
      <c r="H117" s="31">
        <f t="shared" ref="H117" si="52">H106+H116</f>
        <v>48.895000000000003</v>
      </c>
      <c r="I117" s="31">
        <f t="shared" ref="I117" si="53">I106+I116</f>
        <v>178.816</v>
      </c>
      <c r="J117" s="31">
        <f t="shared" ref="J117" si="54">J106+J116</f>
        <v>1318.9259999999999</v>
      </c>
      <c r="K117" s="48"/>
      <c r="L117" s="31">
        <f>SUM(L106:L116)</f>
        <v>215.02</v>
      </c>
    </row>
    <row r="118" spans="1:12" ht="39.6" x14ac:dyDescent="0.3">
      <c r="A118" s="14">
        <v>2</v>
      </c>
      <c r="B118" s="15">
        <v>2</v>
      </c>
      <c r="C118" s="22" t="s">
        <v>20</v>
      </c>
      <c r="D118" s="5" t="s">
        <v>21</v>
      </c>
      <c r="E118" s="37" t="s">
        <v>242</v>
      </c>
      <c r="F118" s="38">
        <v>270</v>
      </c>
      <c r="G118" s="38">
        <v>16.585000000000001</v>
      </c>
      <c r="H118" s="38">
        <v>19.094999999999999</v>
      </c>
      <c r="I118" s="38">
        <v>56.298999999999999</v>
      </c>
      <c r="J118" s="38">
        <v>463.39299999999997</v>
      </c>
      <c r="K118" s="44" t="s">
        <v>144</v>
      </c>
      <c r="L118" s="52"/>
    </row>
    <row r="119" spans="1:12" ht="14.55" customHeight="1" x14ac:dyDescent="0.3">
      <c r="A119" s="14"/>
      <c r="B119" s="15"/>
      <c r="C119" s="11"/>
      <c r="D119" s="6" t="s">
        <v>29</v>
      </c>
      <c r="E119" s="39" t="s">
        <v>243</v>
      </c>
      <c r="F119" s="67" t="s">
        <v>246</v>
      </c>
      <c r="G119" s="67" t="s">
        <v>247</v>
      </c>
      <c r="H119" s="67" t="s">
        <v>248</v>
      </c>
      <c r="I119" s="67" t="s">
        <v>249</v>
      </c>
      <c r="J119" s="67" t="s">
        <v>250</v>
      </c>
      <c r="K119" s="67" t="s">
        <v>251</v>
      </c>
      <c r="L119" s="53"/>
    </row>
    <row r="120" spans="1:12" ht="14.4" x14ac:dyDescent="0.3">
      <c r="A120" s="14"/>
      <c r="B120" s="15"/>
      <c r="C120" s="11"/>
      <c r="D120" s="7" t="s">
        <v>22</v>
      </c>
      <c r="E120" s="39" t="s">
        <v>101</v>
      </c>
      <c r="F120" s="40">
        <v>205</v>
      </c>
      <c r="G120" s="40">
        <v>0.16500000000000001</v>
      </c>
      <c r="H120" s="40">
        <v>3.5999999999999997E-2</v>
      </c>
      <c r="I120" s="40">
        <v>15.191000000000001</v>
      </c>
      <c r="J120" s="40">
        <v>61.746000000000002</v>
      </c>
      <c r="K120" s="45" t="s">
        <v>59</v>
      </c>
      <c r="L120" s="53"/>
    </row>
    <row r="121" spans="1:12" ht="14.4" x14ac:dyDescent="0.3">
      <c r="A121" s="14"/>
      <c r="B121" s="15"/>
      <c r="C121" s="11"/>
      <c r="D121" s="7" t="s">
        <v>23</v>
      </c>
      <c r="E121" s="39" t="s">
        <v>38</v>
      </c>
      <c r="F121" s="40">
        <v>30</v>
      </c>
      <c r="G121" s="40">
        <v>1.8</v>
      </c>
      <c r="H121" s="40">
        <v>0.3</v>
      </c>
      <c r="I121" s="40">
        <v>15.6</v>
      </c>
      <c r="J121" s="40">
        <v>72.3</v>
      </c>
      <c r="K121" s="45"/>
      <c r="L121" s="53"/>
    </row>
    <row r="122" spans="1:12" ht="14.4" x14ac:dyDescent="0.3">
      <c r="A122" s="14"/>
      <c r="B122" s="15"/>
      <c r="C122" s="11"/>
      <c r="D122" s="7" t="s">
        <v>24</v>
      </c>
      <c r="E122" s="39"/>
      <c r="F122" s="40"/>
      <c r="G122" s="40"/>
      <c r="H122" s="40"/>
      <c r="I122" s="40"/>
      <c r="J122" s="40"/>
      <c r="K122" s="45"/>
      <c r="L122" s="53"/>
    </row>
    <row r="123" spans="1:12" ht="14.55" x14ac:dyDescent="0.3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5"/>
      <c r="L123" s="53"/>
    </row>
    <row r="124" spans="1:12" ht="14.55" x14ac:dyDescent="0.3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5"/>
      <c r="L124" s="53"/>
    </row>
    <row r="125" spans="1:12" ht="14.4" x14ac:dyDescent="0.3">
      <c r="A125" s="16"/>
      <c r="B125" s="17"/>
      <c r="C125" s="8"/>
      <c r="D125" s="18" t="s">
        <v>33</v>
      </c>
      <c r="E125" s="9"/>
      <c r="F125" s="19">
        <f>SUM(F118:F124)</f>
        <v>505</v>
      </c>
      <c r="G125" s="19">
        <f t="shared" ref="G125:J125" si="55">SUM(G118:G124)</f>
        <v>18.55</v>
      </c>
      <c r="H125" s="19">
        <f t="shared" si="55"/>
        <v>19.431000000000001</v>
      </c>
      <c r="I125" s="19">
        <f t="shared" si="55"/>
        <v>87.089999999999989</v>
      </c>
      <c r="J125" s="19">
        <f t="shared" si="55"/>
        <v>597.43899999999996</v>
      </c>
      <c r="K125" s="46"/>
      <c r="L125" s="54">
        <v>107.51</v>
      </c>
    </row>
    <row r="126" spans="1:12" ht="14.4" x14ac:dyDescent="0.3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39" t="s">
        <v>43</v>
      </c>
      <c r="F126" s="40">
        <v>60</v>
      </c>
      <c r="G126" s="40">
        <v>0.88800000000000001</v>
      </c>
      <c r="H126" s="40">
        <v>3.65</v>
      </c>
      <c r="I126" s="40">
        <v>4.5179999999999998</v>
      </c>
      <c r="J126" s="40">
        <v>54.478000000000002</v>
      </c>
      <c r="K126" s="45" t="s">
        <v>69</v>
      </c>
      <c r="L126" s="53"/>
    </row>
    <row r="127" spans="1:12" ht="14.4" x14ac:dyDescent="0.3">
      <c r="A127" s="14"/>
      <c r="B127" s="15"/>
      <c r="C127" s="11"/>
      <c r="D127" s="7" t="s">
        <v>27</v>
      </c>
      <c r="E127" s="39" t="s">
        <v>190</v>
      </c>
      <c r="F127" s="40">
        <v>200</v>
      </c>
      <c r="G127" s="40">
        <v>4.6180000000000003</v>
      </c>
      <c r="H127" s="40">
        <v>7.0789999999999997</v>
      </c>
      <c r="I127" s="40">
        <v>14.920999999999999</v>
      </c>
      <c r="J127" s="40">
        <v>141.86799999999999</v>
      </c>
      <c r="K127" s="45" t="s">
        <v>102</v>
      </c>
      <c r="L127" s="53"/>
    </row>
    <row r="128" spans="1:12" ht="14.4" x14ac:dyDescent="0.3">
      <c r="A128" s="14"/>
      <c r="B128" s="15"/>
      <c r="C128" s="11"/>
      <c r="D128" s="7" t="s">
        <v>28</v>
      </c>
      <c r="E128" s="39" t="s">
        <v>191</v>
      </c>
      <c r="F128" s="40">
        <v>200</v>
      </c>
      <c r="G128" s="40">
        <v>19.605</v>
      </c>
      <c r="H128" s="40">
        <v>20.585000000000001</v>
      </c>
      <c r="I128" s="40">
        <v>39.662999999999997</v>
      </c>
      <c r="J128" s="40">
        <v>422.339</v>
      </c>
      <c r="K128" s="45" t="s">
        <v>192</v>
      </c>
      <c r="L128" s="53"/>
    </row>
    <row r="129" spans="1:12" ht="14.4" x14ac:dyDescent="0.3">
      <c r="A129" s="14"/>
      <c r="B129" s="15"/>
      <c r="C129" s="11"/>
      <c r="D129" s="7" t="s">
        <v>29</v>
      </c>
      <c r="E129" s="39"/>
      <c r="F129" s="40"/>
      <c r="G129" s="40"/>
      <c r="H129" s="40"/>
      <c r="I129" s="40"/>
      <c r="J129" s="40"/>
      <c r="K129" s="45"/>
      <c r="L129" s="53"/>
    </row>
    <row r="130" spans="1:12" ht="14.4" x14ac:dyDescent="0.3">
      <c r="A130" s="14"/>
      <c r="B130" s="15"/>
      <c r="C130" s="11"/>
      <c r="D130" s="7" t="s">
        <v>30</v>
      </c>
      <c r="E130" s="39" t="s">
        <v>41</v>
      </c>
      <c r="F130" s="40">
        <v>180</v>
      </c>
      <c r="G130" s="40">
        <v>0.216</v>
      </c>
      <c r="H130" s="40">
        <v>1.7999999999999999E-2</v>
      </c>
      <c r="I130" s="40">
        <v>14.785</v>
      </c>
      <c r="J130" s="40">
        <v>60.168999999999997</v>
      </c>
      <c r="K130" s="45" t="s">
        <v>193</v>
      </c>
      <c r="L130" s="53"/>
    </row>
    <row r="131" spans="1:12" ht="14.4" x14ac:dyDescent="0.3">
      <c r="A131" s="14"/>
      <c r="B131" s="15"/>
      <c r="C131" s="11"/>
      <c r="D131" s="7" t="s">
        <v>31</v>
      </c>
      <c r="E131" s="39" t="s">
        <v>169</v>
      </c>
      <c r="F131" s="40">
        <v>30</v>
      </c>
      <c r="G131" s="40">
        <v>1.8</v>
      </c>
      <c r="H131" s="40">
        <v>0.3</v>
      </c>
      <c r="I131" s="40">
        <v>15.6</v>
      </c>
      <c r="J131" s="40">
        <v>72.3</v>
      </c>
      <c r="K131" s="45"/>
      <c r="L131" s="53"/>
    </row>
    <row r="132" spans="1:12" ht="14.4" x14ac:dyDescent="0.3">
      <c r="A132" s="14"/>
      <c r="B132" s="15"/>
      <c r="C132" s="11"/>
      <c r="D132" s="7" t="s">
        <v>32</v>
      </c>
      <c r="E132" s="39" t="s">
        <v>194</v>
      </c>
      <c r="F132" s="40">
        <v>30</v>
      </c>
      <c r="G132" s="40">
        <v>1.8</v>
      </c>
      <c r="H132" s="40">
        <v>0.3</v>
      </c>
      <c r="I132" s="40">
        <v>15.6</v>
      </c>
      <c r="J132" s="40">
        <v>72.3</v>
      </c>
      <c r="K132" s="45">
        <v>653</v>
      </c>
      <c r="L132" s="53"/>
    </row>
    <row r="133" spans="1:12" ht="14.55" x14ac:dyDescent="0.3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5"/>
      <c r="L133" s="53"/>
    </row>
    <row r="134" spans="1:12" ht="14.55" x14ac:dyDescent="0.3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5"/>
      <c r="L134" s="5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SUM(F126:F134)</f>
        <v>700</v>
      </c>
      <c r="G135" s="19">
        <f t="shared" ref="G135:J135" si="56">SUM(G126:G134)</f>
        <v>28.927000000000003</v>
      </c>
      <c r="H135" s="19">
        <f t="shared" si="56"/>
        <v>31.932000000000002</v>
      </c>
      <c r="I135" s="19">
        <f t="shared" si="56"/>
        <v>105.08699999999999</v>
      </c>
      <c r="J135" s="19">
        <f t="shared" si="56"/>
        <v>823.45399999999984</v>
      </c>
      <c r="K135" s="46"/>
      <c r="L135" s="54">
        <v>107.51</v>
      </c>
    </row>
    <row r="136" spans="1:12" ht="15" thickBot="1" x14ac:dyDescent="0.3">
      <c r="A136" s="32">
        <f>A118</f>
        <v>2</v>
      </c>
      <c r="B136" s="32">
        <f>B118</f>
        <v>2</v>
      </c>
      <c r="C136" s="58" t="s">
        <v>4</v>
      </c>
      <c r="D136" s="60"/>
      <c r="E136" s="30"/>
      <c r="F136" s="31">
        <f>F125+F135</f>
        <v>1205</v>
      </c>
      <c r="G136" s="31">
        <f t="shared" ref="G136" si="57">G125+G135</f>
        <v>47.477000000000004</v>
      </c>
      <c r="H136" s="31">
        <f t="shared" ref="H136" si="58">H125+H135</f>
        <v>51.363</v>
      </c>
      <c r="I136" s="31">
        <f t="shared" ref="I136" si="59">I125+I135</f>
        <v>192.17699999999996</v>
      </c>
      <c r="J136" s="31">
        <f t="shared" ref="J136" si="60">J125+J135</f>
        <v>1420.8929999999998</v>
      </c>
      <c r="K136" s="48"/>
      <c r="L136" s="31">
        <f>SUM(L125:L135)</f>
        <v>215.02</v>
      </c>
    </row>
    <row r="137" spans="1:12" ht="26.4" x14ac:dyDescent="0.3">
      <c r="A137" s="20">
        <v>2</v>
      </c>
      <c r="B137" s="21">
        <v>3</v>
      </c>
      <c r="C137" s="22" t="s">
        <v>20</v>
      </c>
      <c r="D137" s="5" t="s">
        <v>21</v>
      </c>
      <c r="E137" s="37" t="s">
        <v>195</v>
      </c>
      <c r="F137" s="38">
        <v>200</v>
      </c>
      <c r="G137" s="38">
        <v>15.863</v>
      </c>
      <c r="H137" s="38">
        <v>24.065999999999999</v>
      </c>
      <c r="I137" s="38">
        <v>5.2439999999999998</v>
      </c>
      <c r="J137" s="38">
        <v>301.02800000000002</v>
      </c>
      <c r="K137" s="44" t="s">
        <v>196</v>
      </c>
      <c r="L137" s="52">
        <v>107.51</v>
      </c>
    </row>
    <row r="138" spans="1:12" ht="14.55" x14ac:dyDescent="0.3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5"/>
      <c r="L138" s="53"/>
    </row>
    <row r="139" spans="1:12" ht="14.4" x14ac:dyDescent="0.3">
      <c r="A139" s="23"/>
      <c r="B139" s="15"/>
      <c r="C139" s="11"/>
      <c r="D139" s="7" t="s">
        <v>22</v>
      </c>
      <c r="E139" s="39" t="s">
        <v>159</v>
      </c>
      <c r="F139" s="40">
        <v>200</v>
      </c>
      <c r="G139" s="40">
        <v>1.8140000000000001</v>
      </c>
      <c r="H139" s="40">
        <v>1.512</v>
      </c>
      <c r="I139" s="40">
        <v>19.529</v>
      </c>
      <c r="J139" s="40">
        <v>98.975999999999999</v>
      </c>
      <c r="K139" s="45" t="s">
        <v>96</v>
      </c>
      <c r="L139" s="53"/>
    </row>
    <row r="140" spans="1:12" ht="15.75" customHeight="1" x14ac:dyDescent="0.3">
      <c r="A140" s="23"/>
      <c r="B140" s="15"/>
      <c r="C140" s="11"/>
      <c r="D140" s="7" t="s">
        <v>23</v>
      </c>
      <c r="E140" s="39" t="s">
        <v>169</v>
      </c>
      <c r="F140" s="40">
        <v>20</v>
      </c>
      <c r="G140" s="40">
        <v>1.2</v>
      </c>
      <c r="H140" s="40">
        <v>0.2</v>
      </c>
      <c r="I140" s="40">
        <v>10.4</v>
      </c>
      <c r="J140" s="40">
        <v>48.2</v>
      </c>
      <c r="K140" s="45"/>
      <c r="L140" s="53"/>
    </row>
    <row r="141" spans="1:12" ht="14.4" x14ac:dyDescent="0.3">
      <c r="A141" s="23"/>
      <c r="B141" s="15"/>
      <c r="C141" s="11"/>
      <c r="D141" s="7" t="s">
        <v>24</v>
      </c>
      <c r="E141" s="39" t="s">
        <v>42</v>
      </c>
      <c r="F141" s="40">
        <v>100</v>
      </c>
      <c r="G141" s="40">
        <v>0.65</v>
      </c>
      <c r="H141" s="40">
        <v>0.1</v>
      </c>
      <c r="I141" s="40">
        <v>8.9499999999999993</v>
      </c>
      <c r="J141" s="40">
        <v>39.299999999999997</v>
      </c>
      <c r="K141" s="45" t="s">
        <v>87</v>
      </c>
      <c r="L141" s="53"/>
    </row>
    <row r="142" spans="1:12" ht="14.55" x14ac:dyDescent="0.3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5"/>
      <c r="L142" s="53"/>
    </row>
    <row r="143" spans="1:12" ht="14.55" x14ac:dyDescent="0.3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5"/>
      <c r="L143" s="53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SUM(F137:F143)</f>
        <v>520</v>
      </c>
      <c r="G144" s="19">
        <f t="shared" ref="G144:J144" si="61">SUM(G137:G143)</f>
        <v>19.526999999999997</v>
      </c>
      <c r="H144" s="19">
        <f t="shared" si="61"/>
        <v>25.878</v>
      </c>
      <c r="I144" s="19">
        <f t="shared" si="61"/>
        <v>44.123000000000005</v>
      </c>
      <c r="J144" s="19">
        <f t="shared" si="61"/>
        <v>487.50400000000002</v>
      </c>
      <c r="K144" s="46"/>
      <c r="L144" s="54"/>
    </row>
    <row r="145" spans="1:12" ht="14.4" x14ac:dyDescent="0.3">
      <c r="A145" s="25">
        <f>A137</f>
        <v>2</v>
      </c>
      <c r="B145" s="13">
        <f>B137</f>
        <v>3</v>
      </c>
      <c r="C145" s="10" t="s">
        <v>25</v>
      </c>
      <c r="D145" s="7" t="s">
        <v>26</v>
      </c>
      <c r="E145" s="39" t="s">
        <v>197</v>
      </c>
      <c r="F145" s="40">
        <v>60</v>
      </c>
      <c r="G145" s="40">
        <v>0.85399999999999998</v>
      </c>
      <c r="H145" s="40">
        <v>4.8520000000000003</v>
      </c>
      <c r="I145" s="40">
        <v>5.0090000000000003</v>
      </c>
      <c r="J145" s="40">
        <v>67.117999999999995</v>
      </c>
      <c r="K145" s="45" t="s">
        <v>198</v>
      </c>
      <c r="L145" s="53">
        <v>107.51</v>
      </c>
    </row>
    <row r="146" spans="1:12" ht="26.4" x14ac:dyDescent="0.3">
      <c r="A146" s="23"/>
      <c r="B146" s="15"/>
      <c r="C146" s="11"/>
      <c r="D146" s="7" t="s">
        <v>27</v>
      </c>
      <c r="E146" s="39" t="s">
        <v>199</v>
      </c>
      <c r="F146" s="40">
        <v>200</v>
      </c>
      <c r="G146" s="40">
        <v>4.0979999999999999</v>
      </c>
      <c r="H146" s="40">
        <v>6.9509999999999996</v>
      </c>
      <c r="I146" s="40">
        <v>8.2810000000000006</v>
      </c>
      <c r="J146" s="40">
        <v>112.07599999999999</v>
      </c>
      <c r="K146" s="45" t="s">
        <v>78</v>
      </c>
      <c r="L146" s="53"/>
    </row>
    <row r="147" spans="1:12" ht="14.4" x14ac:dyDescent="0.3">
      <c r="A147" s="23"/>
      <c r="B147" s="15"/>
      <c r="C147" s="11"/>
      <c r="D147" s="7" t="s">
        <v>28</v>
      </c>
      <c r="E147" s="39" t="s">
        <v>161</v>
      </c>
      <c r="F147" s="40">
        <v>200</v>
      </c>
      <c r="G147" s="40">
        <v>17.498999999999999</v>
      </c>
      <c r="H147" s="40">
        <v>17.413</v>
      </c>
      <c r="I147" s="40">
        <v>29.31</v>
      </c>
      <c r="J147" s="40">
        <v>343.95499999999998</v>
      </c>
      <c r="K147" s="45" t="s">
        <v>162</v>
      </c>
      <c r="L147" s="53"/>
    </row>
    <row r="148" spans="1:12" ht="14.4" x14ac:dyDescent="0.3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5"/>
      <c r="L148" s="53"/>
    </row>
    <row r="149" spans="1:12" ht="14.4" x14ac:dyDescent="0.3">
      <c r="A149" s="23"/>
      <c r="B149" s="15"/>
      <c r="C149" s="11"/>
      <c r="D149" s="7" t="s">
        <v>30</v>
      </c>
      <c r="E149" s="39" t="s">
        <v>200</v>
      </c>
      <c r="F149" s="40">
        <v>180</v>
      </c>
      <c r="G149" s="40">
        <v>0</v>
      </c>
      <c r="H149" s="40">
        <v>0</v>
      </c>
      <c r="I149" s="40">
        <v>20.16</v>
      </c>
      <c r="J149" s="40">
        <v>80.641999999999996</v>
      </c>
      <c r="K149" s="45">
        <v>116</v>
      </c>
      <c r="L149" s="53"/>
    </row>
    <row r="150" spans="1:12" ht="14.4" x14ac:dyDescent="0.3">
      <c r="A150" s="23"/>
      <c r="B150" s="15"/>
      <c r="C150" s="11"/>
      <c r="D150" s="7" t="s">
        <v>31</v>
      </c>
      <c r="E150" s="39" t="s">
        <v>169</v>
      </c>
      <c r="F150" s="40">
        <v>30</v>
      </c>
      <c r="G150" s="40">
        <v>1.8</v>
      </c>
      <c r="H150" s="40">
        <v>0.3</v>
      </c>
      <c r="I150" s="40">
        <v>15.6</v>
      </c>
      <c r="J150" s="40">
        <v>72.3</v>
      </c>
      <c r="K150" s="45"/>
      <c r="L150" s="53"/>
    </row>
    <row r="151" spans="1:12" ht="14.4" x14ac:dyDescent="0.3">
      <c r="A151" s="23"/>
      <c r="B151" s="15"/>
      <c r="C151" s="11"/>
      <c r="D151" s="7" t="s">
        <v>32</v>
      </c>
      <c r="E151" s="39" t="s">
        <v>201</v>
      </c>
      <c r="F151" s="40">
        <v>30</v>
      </c>
      <c r="G151" s="40">
        <v>1.8</v>
      </c>
      <c r="H151" s="40">
        <v>0.3</v>
      </c>
      <c r="I151" s="40">
        <v>15.6</v>
      </c>
      <c r="J151" s="40">
        <v>72.3</v>
      </c>
      <c r="K151" s="45"/>
      <c r="L151" s="53"/>
    </row>
    <row r="152" spans="1:12" ht="14.55" x14ac:dyDescent="0.3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5"/>
      <c r="L152" s="53"/>
    </row>
    <row r="153" spans="1:12" ht="14.55" x14ac:dyDescent="0.3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5"/>
      <c r="L153" s="5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SUM(F145:F153)</f>
        <v>700</v>
      </c>
      <c r="G154" s="19">
        <f t="shared" ref="G154:J154" si="62">SUM(G145:G153)</f>
        <v>26.051000000000002</v>
      </c>
      <c r="H154" s="19">
        <f t="shared" si="62"/>
        <v>29.816000000000003</v>
      </c>
      <c r="I154" s="19">
        <f t="shared" si="62"/>
        <v>93.96</v>
      </c>
      <c r="J154" s="19">
        <f t="shared" si="62"/>
        <v>748.39099999999985</v>
      </c>
      <c r="K154" s="46"/>
      <c r="L154" s="54">
        <v>107.51</v>
      </c>
    </row>
    <row r="155" spans="1:12" ht="15" thickBot="1" x14ac:dyDescent="0.3">
      <c r="A155" s="28">
        <f>A137</f>
        <v>2</v>
      </c>
      <c r="B155" s="29">
        <f>B137</f>
        <v>3</v>
      </c>
      <c r="C155" s="58" t="s">
        <v>4</v>
      </c>
      <c r="D155" s="60"/>
      <c r="E155" s="30"/>
      <c r="F155" s="31">
        <f>F144+F154</f>
        <v>1220</v>
      </c>
      <c r="G155" s="31">
        <f t="shared" ref="G155" si="63">G144+G154</f>
        <v>45.578000000000003</v>
      </c>
      <c r="H155" s="31">
        <f t="shared" ref="H155" si="64">H144+H154</f>
        <v>55.694000000000003</v>
      </c>
      <c r="I155" s="31">
        <f t="shared" ref="I155" si="65">I144+I154</f>
        <v>138.083</v>
      </c>
      <c r="J155" s="31">
        <f t="shared" ref="J155" si="66">J144+J154</f>
        <v>1235.895</v>
      </c>
      <c r="K155" s="48"/>
      <c r="L155" s="31">
        <f>SUM(L145:L154)</f>
        <v>215.02</v>
      </c>
    </row>
    <row r="156" spans="1:12" ht="26.4" x14ac:dyDescent="0.3">
      <c r="A156" s="20">
        <v>2</v>
      </c>
      <c r="B156" s="21">
        <v>4</v>
      </c>
      <c r="C156" s="22" t="s">
        <v>20</v>
      </c>
      <c r="D156" s="5" t="s">
        <v>21</v>
      </c>
      <c r="E156" s="37" t="s">
        <v>244</v>
      </c>
      <c r="F156" s="38">
        <v>270</v>
      </c>
      <c r="G156" s="38">
        <v>18.283000000000001</v>
      </c>
      <c r="H156" s="38">
        <v>21.277000000000001</v>
      </c>
      <c r="I156" s="38">
        <v>61.387999999999998</v>
      </c>
      <c r="J156" s="38">
        <v>541.17600000000004</v>
      </c>
      <c r="K156" s="44" t="s">
        <v>257</v>
      </c>
      <c r="L156" s="52"/>
    </row>
    <row r="157" spans="1:12" ht="14.55" customHeight="1" x14ac:dyDescent="0.3">
      <c r="A157" s="23"/>
      <c r="B157" s="15"/>
      <c r="C157" s="11"/>
      <c r="D157" s="7" t="s">
        <v>29</v>
      </c>
      <c r="E157" s="39" t="s">
        <v>245</v>
      </c>
      <c r="F157" s="67" t="s">
        <v>246</v>
      </c>
      <c r="G157" s="67" t="s">
        <v>252</v>
      </c>
      <c r="H157" s="67" t="s">
        <v>253</v>
      </c>
      <c r="I157" s="67" t="s">
        <v>254</v>
      </c>
      <c r="J157" s="67" t="s">
        <v>255</v>
      </c>
      <c r="K157" s="45" t="s">
        <v>256</v>
      </c>
      <c r="L157" s="53"/>
    </row>
    <row r="158" spans="1:12" ht="14.4" x14ac:dyDescent="0.3">
      <c r="A158" s="23"/>
      <c r="B158" s="15"/>
      <c r="C158" s="11"/>
      <c r="D158" s="7" t="s">
        <v>22</v>
      </c>
      <c r="E158" s="39" t="s">
        <v>107</v>
      </c>
      <c r="F158" s="40">
        <v>200</v>
      </c>
      <c r="G158" s="40">
        <v>0.12</v>
      </c>
      <c r="H158" s="40">
        <v>3.1E-2</v>
      </c>
      <c r="I158" s="40">
        <v>15.041</v>
      </c>
      <c r="J158" s="40">
        <v>60.920999999999999</v>
      </c>
      <c r="K158" s="45" t="s">
        <v>108</v>
      </c>
      <c r="L158" s="53"/>
    </row>
    <row r="159" spans="1:12" ht="14.4" x14ac:dyDescent="0.3">
      <c r="A159" s="23"/>
      <c r="B159" s="15"/>
      <c r="C159" s="11"/>
      <c r="D159" s="7" t="s">
        <v>23</v>
      </c>
      <c r="E159" s="39" t="s">
        <v>169</v>
      </c>
      <c r="F159" s="40">
        <v>30</v>
      </c>
      <c r="G159" s="40">
        <v>1.8</v>
      </c>
      <c r="H159" s="40">
        <v>0.3</v>
      </c>
      <c r="I159" s="40">
        <v>15.6</v>
      </c>
      <c r="J159" s="40">
        <v>72.3</v>
      </c>
      <c r="K159" s="45"/>
      <c r="L159" s="53"/>
    </row>
    <row r="160" spans="1:12" ht="14.4" x14ac:dyDescent="0.3">
      <c r="A160" s="23"/>
      <c r="B160" s="15"/>
      <c r="C160" s="11"/>
      <c r="D160" s="7" t="s">
        <v>24</v>
      </c>
      <c r="E160" s="39"/>
      <c r="F160" s="40"/>
      <c r="G160" s="40"/>
      <c r="H160" s="40"/>
      <c r="I160" s="40"/>
      <c r="J160" s="40"/>
      <c r="K160" s="45"/>
      <c r="L160" s="53"/>
    </row>
    <row r="161" spans="1:12" ht="14.55" x14ac:dyDescent="0.3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5"/>
      <c r="L161" s="53"/>
    </row>
    <row r="162" spans="1:12" ht="14.55" x14ac:dyDescent="0.3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5"/>
      <c r="L162" s="5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SUM(F156:F162)</f>
        <v>500</v>
      </c>
      <c r="G163" s="19">
        <f t="shared" ref="G163:J163" si="67">SUM(G156:G162)</f>
        <v>20.203000000000003</v>
      </c>
      <c r="H163" s="19">
        <f t="shared" si="67"/>
        <v>21.608000000000001</v>
      </c>
      <c r="I163" s="19">
        <f t="shared" si="67"/>
        <v>92.028999999999996</v>
      </c>
      <c r="J163" s="19">
        <f t="shared" si="67"/>
        <v>674.39700000000005</v>
      </c>
      <c r="K163" s="46"/>
      <c r="L163" s="54">
        <v>107.51</v>
      </c>
    </row>
    <row r="164" spans="1:12" ht="14.4" x14ac:dyDescent="0.3">
      <c r="A164" s="25">
        <f>A156</f>
        <v>2</v>
      </c>
      <c r="B164" s="13">
        <f>B156</f>
        <v>4</v>
      </c>
      <c r="C164" s="10" t="s">
        <v>25</v>
      </c>
      <c r="D164" s="7" t="s">
        <v>26</v>
      </c>
      <c r="E164" s="39" t="s">
        <v>109</v>
      </c>
      <c r="F164" s="40">
        <v>60</v>
      </c>
      <c r="G164" s="40">
        <v>0.97</v>
      </c>
      <c r="H164" s="40">
        <v>3.7120000000000002</v>
      </c>
      <c r="I164" s="40">
        <v>5.7270000000000003</v>
      </c>
      <c r="J164" s="40">
        <v>60.197000000000003</v>
      </c>
      <c r="K164" s="45" t="s">
        <v>110</v>
      </c>
      <c r="L164" s="53"/>
    </row>
    <row r="165" spans="1:12" ht="14.4" x14ac:dyDescent="0.3">
      <c r="A165" s="23"/>
      <c r="B165" s="15"/>
      <c r="C165" s="11"/>
      <c r="D165" s="7" t="s">
        <v>27</v>
      </c>
      <c r="E165" s="39" t="s">
        <v>111</v>
      </c>
      <c r="F165" s="40">
        <v>200</v>
      </c>
      <c r="G165" s="40">
        <v>4.4320000000000004</v>
      </c>
      <c r="H165" s="40">
        <v>6.4880000000000004</v>
      </c>
      <c r="I165" s="40">
        <v>17.398</v>
      </c>
      <c r="J165" s="40">
        <v>145.71100000000001</v>
      </c>
      <c r="K165" s="45" t="s">
        <v>58</v>
      </c>
      <c r="L165" s="53"/>
    </row>
    <row r="166" spans="1:12" ht="14.4" x14ac:dyDescent="0.3">
      <c r="A166" s="23"/>
      <c r="B166" s="15"/>
      <c r="C166" s="11"/>
      <c r="D166" s="7" t="s">
        <v>28</v>
      </c>
      <c r="E166" s="39"/>
      <c r="F166" s="40"/>
      <c r="G166" s="40"/>
      <c r="H166" s="40"/>
      <c r="I166" s="40"/>
      <c r="J166" s="40"/>
      <c r="K166" s="45"/>
      <c r="L166" s="53"/>
    </row>
    <row r="167" spans="1:12" ht="14.4" x14ac:dyDescent="0.3">
      <c r="A167" s="23"/>
      <c r="B167" s="15"/>
      <c r="C167" s="11"/>
      <c r="D167" s="7" t="s">
        <v>29</v>
      </c>
      <c r="E167" s="39" t="s">
        <v>112</v>
      </c>
      <c r="F167" s="40">
        <v>200</v>
      </c>
      <c r="G167" s="40">
        <v>20.748999999999999</v>
      </c>
      <c r="H167" s="40">
        <v>18.018999999999998</v>
      </c>
      <c r="I167" s="40">
        <v>36.99</v>
      </c>
      <c r="J167" s="40">
        <v>393.12900000000002</v>
      </c>
      <c r="K167" s="45" t="s">
        <v>113</v>
      </c>
      <c r="L167" s="53"/>
    </row>
    <row r="168" spans="1:12" ht="14.4" x14ac:dyDescent="0.3">
      <c r="A168" s="23"/>
      <c r="B168" s="15"/>
      <c r="C168" s="11"/>
      <c r="D168" s="7" t="s">
        <v>30</v>
      </c>
      <c r="E168" s="39" t="s">
        <v>81</v>
      </c>
      <c r="F168" s="40">
        <v>180</v>
      </c>
      <c r="G168" s="40">
        <v>0.14399999999999999</v>
      </c>
      <c r="H168" s="40"/>
      <c r="I168" s="40">
        <v>15.318</v>
      </c>
      <c r="J168" s="40">
        <v>61.847999999999999</v>
      </c>
      <c r="K168" s="45" t="s">
        <v>82</v>
      </c>
      <c r="L168" s="53"/>
    </row>
    <row r="169" spans="1:12" ht="14.4" x14ac:dyDescent="0.3">
      <c r="A169" s="23"/>
      <c r="B169" s="15"/>
      <c r="C169" s="11"/>
      <c r="D169" s="7" t="s">
        <v>31</v>
      </c>
      <c r="E169" s="39" t="s">
        <v>169</v>
      </c>
      <c r="F169" s="40">
        <v>30</v>
      </c>
      <c r="G169" s="40">
        <v>1.8</v>
      </c>
      <c r="H169" s="40">
        <v>0.3</v>
      </c>
      <c r="I169" s="40">
        <v>15.6</v>
      </c>
      <c r="J169" s="40">
        <v>72.3</v>
      </c>
      <c r="K169" s="45"/>
      <c r="L169" s="53"/>
    </row>
    <row r="170" spans="1:12" ht="14.4" x14ac:dyDescent="0.3">
      <c r="A170" s="23"/>
      <c r="B170" s="15"/>
      <c r="C170" s="11"/>
      <c r="D170" s="7" t="s">
        <v>32</v>
      </c>
      <c r="E170" s="39" t="s">
        <v>194</v>
      </c>
      <c r="F170" s="40">
        <v>30</v>
      </c>
      <c r="G170" s="40">
        <v>1.8</v>
      </c>
      <c r="H170" s="40">
        <v>0.3</v>
      </c>
      <c r="I170" s="40">
        <v>15.6</v>
      </c>
      <c r="J170" s="40">
        <v>72.3</v>
      </c>
      <c r="K170" s="45"/>
      <c r="L170" s="53"/>
    </row>
    <row r="171" spans="1:12" ht="14.55" x14ac:dyDescent="0.3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5"/>
      <c r="L171" s="53"/>
    </row>
    <row r="172" spans="1:12" ht="14.55" x14ac:dyDescent="0.3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5"/>
      <c r="L172" s="5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700</v>
      </c>
      <c r="G173" s="19">
        <f t="shared" ref="G173:J173" si="68">SUM(G164:G172)</f>
        <v>29.895</v>
      </c>
      <c r="H173" s="19">
        <f t="shared" si="68"/>
        <v>28.819000000000003</v>
      </c>
      <c r="I173" s="19">
        <f t="shared" si="68"/>
        <v>106.633</v>
      </c>
      <c r="J173" s="19">
        <f t="shared" si="68"/>
        <v>805.4849999999999</v>
      </c>
      <c r="K173" s="46"/>
      <c r="L173" s="54">
        <v>107.51</v>
      </c>
    </row>
    <row r="174" spans="1:12" ht="15.75" customHeight="1" thickBot="1" x14ac:dyDescent="0.3">
      <c r="A174" s="28">
        <f>A156</f>
        <v>2</v>
      </c>
      <c r="B174" s="29">
        <f>B156</f>
        <v>4</v>
      </c>
      <c r="C174" s="58" t="s">
        <v>4</v>
      </c>
      <c r="D174" s="59"/>
      <c r="E174" s="30"/>
      <c r="F174" s="31">
        <f>F163+F173</f>
        <v>1200</v>
      </c>
      <c r="G174" s="31">
        <f t="shared" ref="G174" si="69">G163+G173</f>
        <v>50.097999999999999</v>
      </c>
      <c r="H174" s="31">
        <f t="shared" ref="H174" si="70">H163+H173</f>
        <v>50.427000000000007</v>
      </c>
      <c r="I174" s="31">
        <f t="shared" ref="I174" si="71">I163+I173</f>
        <v>198.66199999999998</v>
      </c>
      <c r="J174" s="31">
        <f t="shared" ref="J174" si="72">J163+J173</f>
        <v>1479.8820000000001</v>
      </c>
      <c r="K174" s="48"/>
      <c r="L174" s="31">
        <f>SUM(L163:L173)</f>
        <v>215.02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21</v>
      </c>
      <c r="E175" s="37" t="s">
        <v>145</v>
      </c>
      <c r="F175" s="38">
        <v>200</v>
      </c>
      <c r="G175" s="38">
        <v>22.175000000000001</v>
      </c>
      <c r="H175" s="38">
        <v>21.15</v>
      </c>
      <c r="I175" s="38">
        <v>69.38</v>
      </c>
      <c r="J175" s="38">
        <v>556.57000000000005</v>
      </c>
      <c r="K175" s="44" t="s">
        <v>146</v>
      </c>
      <c r="L175" s="52"/>
    </row>
    <row r="176" spans="1:12" ht="14.55" x14ac:dyDescent="0.3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5"/>
      <c r="L176" s="53"/>
    </row>
    <row r="177" spans="1:12" ht="14.4" x14ac:dyDescent="0.3">
      <c r="A177" s="23"/>
      <c r="B177" s="15"/>
      <c r="C177" s="11"/>
      <c r="D177" s="7" t="s">
        <v>22</v>
      </c>
      <c r="E177" s="39" t="s">
        <v>168</v>
      </c>
      <c r="F177" s="40">
        <v>205</v>
      </c>
      <c r="G177" s="40">
        <v>0.16500000000000001</v>
      </c>
      <c r="H177" s="40">
        <v>3.5999999999999997E-2</v>
      </c>
      <c r="I177" s="40">
        <v>15.191000000000001</v>
      </c>
      <c r="J177" s="40">
        <v>61.746000000000002</v>
      </c>
      <c r="K177" s="45" t="s">
        <v>59</v>
      </c>
      <c r="L177" s="53"/>
    </row>
    <row r="178" spans="1:12" ht="14.4" x14ac:dyDescent="0.3">
      <c r="A178" s="23"/>
      <c r="B178" s="15"/>
      <c r="C178" s="11"/>
      <c r="D178" s="7" t="s">
        <v>23</v>
      </c>
      <c r="E178" s="39"/>
      <c r="F178" s="40"/>
      <c r="G178" s="40"/>
      <c r="H178" s="40"/>
      <c r="I178" s="40"/>
      <c r="J178" s="40"/>
      <c r="K178" s="45"/>
      <c r="L178" s="53"/>
    </row>
    <row r="179" spans="1:12" ht="14.4" x14ac:dyDescent="0.3">
      <c r="A179" s="23"/>
      <c r="B179" s="15"/>
      <c r="C179" s="11"/>
      <c r="D179" s="7" t="s">
        <v>24</v>
      </c>
      <c r="E179" s="39" t="s">
        <v>42</v>
      </c>
      <c r="F179" s="40">
        <v>100</v>
      </c>
      <c r="G179" s="40">
        <v>0.65</v>
      </c>
      <c r="H179" s="40">
        <v>0.1</v>
      </c>
      <c r="I179" s="40">
        <v>8.9499999999999993</v>
      </c>
      <c r="J179" s="40">
        <v>39.299999999999997</v>
      </c>
      <c r="K179" s="45"/>
      <c r="L179" s="53"/>
    </row>
    <row r="180" spans="1:12" ht="14.55" x14ac:dyDescent="0.3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5"/>
      <c r="L180" s="53"/>
    </row>
    <row r="181" spans="1:12" ht="14.55" x14ac:dyDescent="0.3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5"/>
      <c r="L181" s="53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505</v>
      </c>
      <c r="G182" s="19">
        <f t="shared" ref="G182:J182" si="73">SUM(G175:G181)</f>
        <v>22.99</v>
      </c>
      <c r="H182" s="19">
        <f t="shared" si="73"/>
        <v>21.286000000000001</v>
      </c>
      <c r="I182" s="19">
        <f t="shared" si="73"/>
        <v>93.521000000000001</v>
      </c>
      <c r="J182" s="19">
        <f t="shared" si="73"/>
        <v>657.61599999999999</v>
      </c>
      <c r="K182" s="46"/>
      <c r="L182" s="54">
        <v>107.51</v>
      </c>
    </row>
    <row r="183" spans="1:12" ht="14.4" x14ac:dyDescent="0.3">
      <c r="A183" s="25">
        <f>A175</f>
        <v>2</v>
      </c>
      <c r="B183" s="13">
        <f>B175</f>
        <v>5</v>
      </c>
      <c r="C183" s="10" t="s">
        <v>25</v>
      </c>
      <c r="D183" s="7" t="s">
        <v>26</v>
      </c>
      <c r="E183" s="39" t="s">
        <v>88</v>
      </c>
      <c r="F183" s="40">
        <v>60</v>
      </c>
      <c r="G183" s="40">
        <v>0.98099999999999998</v>
      </c>
      <c r="H183" s="40">
        <v>3.653</v>
      </c>
      <c r="I183" s="40">
        <v>4.1849999999999996</v>
      </c>
      <c r="J183" s="40">
        <v>53.545000000000002</v>
      </c>
      <c r="K183" s="45" t="s">
        <v>89</v>
      </c>
      <c r="L183" s="53"/>
    </row>
    <row r="184" spans="1:12" ht="14.4" x14ac:dyDescent="0.3">
      <c r="A184" s="23"/>
      <c r="B184" s="15"/>
      <c r="C184" s="11"/>
      <c r="D184" s="7" t="s">
        <v>27</v>
      </c>
      <c r="E184" s="39" t="s">
        <v>202</v>
      </c>
      <c r="F184" s="40">
        <v>200</v>
      </c>
      <c r="G184" s="40">
        <v>5.7990000000000004</v>
      </c>
      <c r="H184" s="40">
        <v>4.4260000000000002</v>
      </c>
      <c r="I184" s="40">
        <v>13.301</v>
      </c>
      <c r="J184" s="40">
        <v>116.233</v>
      </c>
      <c r="K184" s="45" t="s">
        <v>203</v>
      </c>
      <c r="L184" s="53"/>
    </row>
    <row r="185" spans="1:12" ht="14.4" x14ac:dyDescent="0.3">
      <c r="A185" s="23"/>
      <c r="B185" s="15"/>
      <c r="C185" s="11"/>
      <c r="D185" s="7" t="s">
        <v>28</v>
      </c>
      <c r="E185" s="39" t="s">
        <v>163</v>
      </c>
      <c r="F185" s="40">
        <v>90</v>
      </c>
      <c r="G185" s="40">
        <v>15.837999999999999</v>
      </c>
      <c r="H185" s="40">
        <v>12.102</v>
      </c>
      <c r="I185" s="40">
        <v>2.6190000000000002</v>
      </c>
      <c r="J185" s="40">
        <v>182.74799999999999</v>
      </c>
      <c r="K185" s="45" t="s">
        <v>131</v>
      </c>
      <c r="L185" s="53"/>
    </row>
    <row r="186" spans="1:12" ht="14.4" x14ac:dyDescent="0.3">
      <c r="A186" s="23"/>
      <c r="B186" s="15"/>
      <c r="C186" s="11"/>
      <c r="D186" s="7" t="s">
        <v>29</v>
      </c>
      <c r="E186" s="39" t="s">
        <v>183</v>
      </c>
      <c r="F186" s="40">
        <v>150</v>
      </c>
      <c r="G186" s="40">
        <v>3.0529999999999999</v>
      </c>
      <c r="H186" s="40">
        <v>4.4059999999999997</v>
      </c>
      <c r="I186" s="40">
        <v>24.524000000000001</v>
      </c>
      <c r="J186" s="40">
        <v>149.96</v>
      </c>
      <c r="K186" s="45" t="s">
        <v>138</v>
      </c>
      <c r="L186" s="53"/>
    </row>
    <row r="187" spans="1:12" ht="14.4" x14ac:dyDescent="0.3">
      <c r="A187" s="23"/>
      <c r="B187" s="15"/>
      <c r="C187" s="11"/>
      <c r="D187" s="7" t="s">
        <v>30</v>
      </c>
      <c r="E187" s="39" t="s">
        <v>114</v>
      </c>
      <c r="F187" s="40">
        <v>180</v>
      </c>
      <c r="G187" s="40">
        <v>7.1999999999999995E-2</v>
      </c>
      <c r="H187" s="40"/>
      <c r="I187" s="40">
        <v>15.263999999999999</v>
      </c>
      <c r="J187" s="40">
        <v>61.344000000000001</v>
      </c>
      <c r="K187" s="45" t="s">
        <v>94</v>
      </c>
      <c r="L187" s="53"/>
    </row>
    <row r="188" spans="1:12" ht="14.4" x14ac:dyDescent="0.3">
      <c r="A188" s="23"/>
      <c r="B188" s="15"/>
      <c r="C188" s="11"/>
      <c r="D188" s="7" t="s">
        <v>31</v>
      </c>
      <c r="E188" s="39" t="s">
        <v>169</v>
      </c>
      <c r="F188" s="40">
        <v>30</v>
      </c>
      <c r="G188" s="40">
        <v>1.8</v>
      </c>
      <c r="H188" s="40">
        <v>0.3</v>
      </c>
      <c r="I188" s="40">
        <v>15.6</v>
      </c>
      <c r="J188" s="40">
        <v>72.3</v>
      </c>
      <c r="K188" s="45"/>
      <c r="L188" s="53"/>
    </row>
    <row r="189" spans="1:12" ht="14.4" x14ac:dyDescent="0.3">
      <c r="A189" s="23"/>
      <c r="B189" s="15"/>
      <c r="C189" s="11"/>
      <c r="D189" s="7" t="s">
        <v>32</v>
      </c>
      <c r="E189" s="39" t="s">
        <v>177</v>
      </c>
      <c r="F189" s="40">
        <v>30</v>
      </c>
      <c r="G189" s="40">
        <v>1.8</v>
      </c>
      <c r="H189" s="40">
        <v>0.3</v>
      </c>
      <c r="I189" s="40">
        <v>15.6</v>
      </c>
      <c r="J189" s="40">
        <v>72.3</v>
      </c>
      <c r="K189" s="45">
        <v>653</v>
      </c>
      <c r="L189" s="53"/>
    </row>
    <row r="190" spans="1:12" ht="14.55" x14ac:dyDescent="0.3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5"/>
      <c r="L190" s="53"/>
    </row>
    <row r="191" spans="1:12" ht="14.55" x14ac:dyDescent="0.3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5"/>
      <c r="L191" s="53">
        <v>107.51</v>
      </c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740</v>
      </c>
      <c r="G192" s="19">
        <f t="shared" ref="G192:J192" si="74">SUM(G183:G191)</f>
        <v>29.343</v>
      </c>
      <c r="H192" s="19">
        <f t="shared" si="74"/>
        <v>25.187000000000001</v>
      </c>
      <c r="I192" s="19">
        <f t="shared" si="74"/>
        <v>91.092999999999989</v>
      </c>
      <c r="J192" s="19">
        <f t="shared" si="74"/>
        <v>708.43</v>
      </c>
      <c r="K192" s="46"/>
      <c r="L192" s="54"/>
    </row>
    <row r="193" spans="1:12" ht="15.75" customHeight="1" thickBot="1" x14ac:dyDescent="0.3">
      <c r="A193" s="28">
        <f>A175</f>
        <v>2</v>
      </c>
      <c r="B193" s="29">
        <f>B175</f>
        <v>5</v>
      </c>
      <c r="C193" s="58" t="s">
        <v>4</v>
      </c>
      <c r="D193" s="59"/>
      <c r="E193" s="30"/>
      <c r="F193" s="31">
        <f>F182+F192</f>
        <v>1245</v>
      </c>
      <c r="G193" s="31">
        <f t="shared" ref="G193" si="75">G182+G192</f>
        <v>52.332999999999998</v>
      </c>
      <c r="H193" s="31">
        <f t="shared" ref="H193" si="76">H182+H192</f>
        <v>46.472999999999999</v>
      </c>
      <c r="I193" s="31">
        <f t="shared" ref="I193" si="77">I182+I192</f>
        <v>184.61399999999998</v>
      </c>
      <c r="J193" s="31">
        <f t="shared" ref="J193" si="78">J182+J192</f>
        <v>1366.0459999999998</v>
      </c>
      <c r="K193" s="48"/>
      <c r="L193" s="31"/>
    </row>
    <row r="194" spans="1:12" ht="15.75" customHeight="1" x14ac:dyDescent="0.3">
      <c r="A194" s="20">
        <v>3</v>
      </c>
      <c r="B194" s="21">
        <v>1</v>
      </c>
      <c r="C194" s="22" t="s">
        <v>20</v>
      </c>
      <c r="D194" s="5" t="s">
        <v>21</v>
      </c>
      <c r="E194" s="37" t="s">
        <v>204</v>
      </c>
      <c r="F194" s="38">
        <v>150</v>
      </c>
      <c r="G194" s="38">
        <v>5.1079999999999997</v>
      </c>
      <c r="H194" s="38">
        <v>5.7560000000000002</v>
      </c>
      <c r="I194" s="38">
        <v>24.584</v>
      </c>
      <c r="J194" s="38">
        <v>170.57300000000001</v>
      </c>
      <c r="K194" s="44" t="s">
        <v>115</v>
      </c>
      <c r="L194" s="52"/>
    </row>
    <row r="195" spans="1:12" ht="15.75" customHeight="1" x14ac:dyDescent="0.3">
      <c r="A195" s="23"/>
      <c r="B195" s="15"/>
      <c r="C195" s="11"/>
      <c r="D195" s="6" t="s">
        <v>35</v>
      </c>
      <c r="E195" s="39" t="s">
        <v>186</v>
      </c>
      <c r="F195" s="40">
        <v>55</v>
      </c>
      <c r="G195" s="40">
        <v>7.21</v>
      </c>
      <c r="H195" s="40">
        <v>8.9649999999999999</v>
      </c>
      <c r="I195" s="40">
        <v>15.67</v>
      </c>
      <c r="J195" s="40">
        <v>172.20500000000001</v>
      </c>
      <c r="K195" s="45" t="s">
        <v>173</v>
      </c>
      <c r="L195" s="53"/>
    </row>
    <row r="196" spans="1:12" ht="15.75" customHeight="1" x14ac:dyDescent="0.3">
      <c r="A196" s="23"/>
      <c r="B196" s="15"/>
      <c r="C196" s="11"/>
      <c r="D196" s="7" t="s">
        <v>22</v>
      </c>
      <c r="E196" s="39" t="s">
        <v>116</v>
      </c>
      <c r="F196" s="40">
        <v>200</v>
      </c>
      <c r="G196" s="40">
        <v>1.8140000000000001</v>
      </c>
      <c r="H196" s="40">
        <v>1.512</v>
      </c>
      <c r="I196" s="40">
        <v>19.529</v>
      </c>
      <c r="J196" s="40">
        <v>98.975999999999999</v>
      </c>
      <c r="K196" s="45" t="s">
        <v>96</v>
      </c>
      <c r="L196" s="53"/>
    </row>
    <row r="197" spans="1:12" ht="15.75" customHeight="1" x14ac:dyDescent="0.3">
      <c r="A197" s="23"/>
      <c r="B197" s="15"/>
      <c r="C197" s="11"/>
      <c r="D197" s="7" t="s">
        <v>23</v>
      </c>
      <c r="E197" s="39" t="s">
        <v>205</v>
      </c>
      <c r="F197" s="40">
        <v>20</v>
      </c>
      <c r="G197" s="40">
        <v>1.2</v>
      </c>
      <c r="H197" s="40">
        <v>0.2</v>
      </c>
      <c r="I197" s="40">
        <v>10.4</v>
      </c>
      <c r="J197" s="40">
        <v>48.2</v>
      </c>
      <c r="K197" s="45"/>
      <c r="L197" s="53"/>
    </row>
    <row r="198" spans="1:12" ht="15.75" customHeight="1" x14ac:dyDescent="0.3">
      <c r="A198" s="23"/>
      <c r="B198" s="15"/>
      <c r="C198" s="11"/>
      <c r="D198" s="7" t="s">
        <v>24</v>
      </c>
      <c r="E198" s="39" t="s">
        <v>57</v>
      </c>
      <c r="F198" s="40">
        <v>100</v>
      </c>
      <c r="G198" s="40">
        <v>0.65</v>
      </c>
      <c r="H198" s="40">
        <v>0.1</v>
      </c>
      <c r="I198" s="40">
        <v>8.9499999999999993</v>
      </c>
      <c r="J198" s="40">
        <v>39.299999999999997</v>
      </c>
      <c r="K198" s="45"/>
      <c r="L198" s="53"/>
    </row>
    <row r="199" spans="1:12" ht="15.75" customHeight="1" x14ac:dyDescent="0.3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3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5"/>
      <c r="L200" s="53"/>
    </row>
    <row r="201" spans="1:12" ht="15.75" customHeight="1" x14ac:dyDescent="0.3">
      <c r="A201" s="24"/>
      <c r="B201" s="17"/>
      <c r="C201" s="8"/>
      <c r="D201" s="18" t="s">
        <v>33</v>
      </c>
      <c r="E201" s="9"/>
      <c r="F201" s="19">
        <f>SUM(F194:F200)</f>
        <v>525</v>
      </c>
      <c r="G201" s="19">
        <f t="shared" ref="G201:J201" si="79">SUM(G194:G200)</f>
        <v>15.981999999999999</v>
      </c>
      <c r="H201" s="19">
        <f t="shared" si="79"/>
        <v>16.533000000000001</v>
      </c>
      <c r="I201" s="19">
        <f t="shared" si="79"/>
        <v>79.13300000000001</v>
      </c>
      <c r="J201" s="19">
        <f t="shared" si="79"/>
        <v>529.25400000000002</v>
      </c>
      <c r="K201" s="46"/>
      <c r="L201" s="54">
        <v>107.51</v>
      </c>
    </row>
    <row r="202" spans="1:12" ht="15.75" customHeight="1" x14ac:dyDescent="0.3">
      <c r="A202" s="25">
        <f>A194</f>
        <v>3</v>
      </c>
      <c r="B202" s="13">
        <v>1</v>
      </c>
      <c r="C202" s="10" t="s">
        <v>25</v>
      </c>
      <c r="D202" s="7" t="s">
        <v>26</v>
      </c>
      <c r="E202" s="39" t="s">
        <v>49</v>
      </c>
      <c r="F202" s="40">
        <v>60</v>
      </c>
      <c r="G202" s="40">
        <v>0.94599999999999995</v>
      </c>
      <c r="H202" s="40">
        <v>3.661</v>
      </c>
      <c r="I202" s="40">
        <v>4.2480000000000002</v>
      </c>
      <c r="J202" s="40">
        <v>53.722000000000001</v>
      </c>
      <c r="K202" s="45" t="s">
        <v>118</v>
      </c>
      <c r="L202" s="53"/>
    </row>
    <row r="203" spans="1:12" ht="15.75" customHeight="1" x14ac:dyDescent="0.3">
      <c r="A203" s="23"/>
      <c r="B203" s="15"/>
      <c r="C203" s="11"/>
      <c r="D203" s="7" t="s">
        <v>27</v>
      </c>
      <c r="E203" s="39" t="s">
        <v>117</v>
      </c>
      <c r="F203" s="40">
        <v>200</v>
      </c>
      <c r="G203" s="40">
        <v>7.3579999999999997</v>
      </c>
      <c r="H203" s="40">
        <v>6.6310000000000002</v>
      </c>
      <c r="I203" s="40">
        <v>15.725</v>
      </c>
      <c r="J203" s="40">
        <v>152.012</v>
      </c>
      <c r="K203" s="45" t="s">
        <v>46</v>
      </c>
      <c r="L203" s="53"/>
    </row>
    <row r="204" spans="1:12" ht="15.75" customHeight="1" x14ac:dyDescent="0.3">
      <c r="A204" s="23"/>
      <c r="B204" s="15"/>
      <c r="C204" s="11"/>
      <c r="D204" s="7" t="s">
        <v>28</v>
      </c>
      <c r="E204" s="39" t="s">
        <v>164</v>
      </c>
      <c r="F204" s="40">
        <v>90</v>
      </c>
      <c r="G204" s="40">
        <v>12.103</v>
      </c>
      <c r="H204" s="40">
        <v>12.702</v>
      </c>
      <c r="I204" s="40">
        <v>13.038</v>
      </c>
      <c r="J204" s="40">
        <v>214.886</v>
      </c>
      <c r="K204" s="45" t="s">
        <v>119</v>
      </c>
      <c r="L204" s="53"/>
    </row>
    <row r="205" spans="1:12" ht="15.75" customHeight="1" x14ac:dyDescent="0.3">
      <c r="A205" s="23"/>
      <c r="B205" s="15"/>
      <c r="C205" s="11"/>
      <c r="D205" s="7" t="s">
        <v>29</v>
      </c>
      <c r="E205" s="39" t="s">
        <v>147</v>
      </c>
      <c r="F205" s="40">
        <v>150</v>
      </c>
      <c r="G205" s="40">
        <v>6.9009999999999998</v>
      </c>
      <c r="H205" s="40">
        <v>4.5309999999999997</v>
      </c>
      <c r="I205" s="40">
        <v>45.970999999999997</v>
      </c>
      <c r="J205" s="40">
        <v>252.26300000000001</v>
      </c>
      <c r="K205" s="45" t="s">
        <v>104</v>
      </c>
      <c r="L205" s="53"/>
    </row>
    <row r="206" spans="1:12" ht="15.75" customHeight="1" x14ac:dyDescent="0.3">
      <c r="A206" s="23"/>
      <c r="B206" s="15"/>
      <c r="C206" s="11"/>
      <c r="D206" s="7" t="s">
        <v>30</v>
      </c>
      <c r="E206" s="39" t="s">
        <v>106</v>
      </c>
      <c r="F206" s="40">
        <v>180</v>
      </c>
      <c r="G206" s="40">
        <v>6.5000000000000002E-2</v>
      </c>
      <c r="H206" s="40"/>
      <c r="I206" s="40">
        <v>28.547999999999998</v>
      </c>
      <c r="J206" s="40">
        <v>114.45099999999999</v>
      </c>
      <c r="K206" s="45" t="s">
        <v>176</v>
      </c>
      <c r="L206" s="53"/>
    </row>
    <row r="207" spans="1:12" ht="15.75" customHeight="1" x14ac:dyDescent="0.3">
      <c r="A207" s="23"/>
      <c r="B207" s="15"/>
      <c r="C207" s="11"/>
      <c r="D207" s="7" t="s">
        <v>31</v>
      </c>
      <c r="E207" s="39" t="s">
        <v>38</v>
      </c>
      <c r="F207" s="40">
        <v>20</v>
      </c>
      <c r="G207" s="40">
        <v>1.2</v>
      </c>
      <c r="H207" s="40">
        <v>0.2</v>
      </c>
      <c r="I207" s="40">
        <v>10.4</v>
      </c>
      <c r="J207" s="40">
        <v>48.2</v>
      </c>
      <c r="K207" s="45"/>
      <c r="L207" s="53"/>
    </row>
    <row r="208" spans="1:12" ht="15.75" customHeight="1" x14ac:dyDescent="0.3">
      <c r="A208" s="23"/>
      <c r="B208" s="15"/>
      <c r="C208" s="11"/>
      <c r="D208" s="7" t="s">
        <v>32</v>
      </c>
      <c r="E208" s="39" t="s">
        <v>39</v>
      </c>
      <c r="F208" s="40">
        <v>20</v>
      </c>
      <c r="G208" s="40">
        <v>1.2</v>
      </c>
      <c r="H208" s="40">
        <v>0.2</v>
      </c>
      <c r="I208" s="40">
        <v>10.4</v>
      </c>
      <c r="J208" s="40">
        <v>48.2</v>
      </c>
      <c r="K208" s="45">
        <v>653</v>
      </c>
      <c r="L208" s="53"/>
    </row>
    <row r="209" spans="1:12" ht="15.75" customHeight="1" x14ac:dyDescent="0.3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45"/>
      <c r="L209" s="53"/>
    </row>
    <row r="210" spans="1:12" ht="15.75" customHeight="1" x14ac:dyDescent="0.3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5"/>
      <c r="L210" s="53"/>
    </row>
    <row r="211" spans="1:12" ht="15.75" customHeight="1" x14ac:dyDescent="0.3">
      <c r="A211" s="24"/>
      <c r="B211" s="17"/>
      <c r="C211" s="8"/>
      <c r="D211" s="18" t="s">
        <v>33</v>
      </c>
      <c r="E211" s="9"/>
      <c r="F211" s="19">
        <f>SUM(F202:F210)</f>
        <v>720</v>
      </c>
      <c r="G211" s="19">
        <f t="shared" ref="G211:J211" si="80">SUM(G202:G210)</f>
        <v>29.773</v>
      </c>
      <c r="H211" s="19">
        <f t="shared" si="80"/>
        <v>27.924999999999997</v>
      </c>
      <c r="I211" s="19">
        <f t="shared" si="80"/>
        <v>128.33000000000001</v>
      </c>
      <c r="J211" s="19">
        <f t="shared" si="80"/>
        <v>883.73400000000015</v>
      </c>
      <c r="K211" s="46"/>
      <c r="L211" s="54">
        <v>107.51</v>
      </c>
    </row>
    <row r="212" spans="1:12" ht="15.75" customHeight="1" thickBot="1" x14ac:dyDescent="0.3">
      <c r="A212" s="28">
        <f>A194</f>
        <v>3</v>
      </c>
      <c r="B212" s="29">
        <f>B194</f>
        <v>1</v>
      </c>
      <c r="C212" s="58" t="s">
        <v>4</v>
      </c>
      <c r="D212" s="59"/>
      <c r="E212" s="30"/>
      <c r="F212" s="31">
        <f>F201+F211</f>
        <v>1245</v>
      </c>
      <c r="G212" s="31">
        <f>G201+G211</f>
        <v>45.754999999999995</v>
      </c>
      <c r="H212" s="31">
        <f t="shared" ref="H212:J212" si="81">H201+H211</f>
        <v>44.457999999999998</v>
      </c>
      <c r="I212" s="31">
        <f t="shared" si="81"/>
        <v>207.46300000000002</v>
      </c>
      <c r="J212" s="31">
        <f t="shared" si="81"/>
        <v>1412.9880000000003</v>
      </c>
      <c r="K212" s="48"/>
      <c r="L212" s="31">
        <f>SUM(L201:L211)</f>
        <v>215.02</v>
      </c>
    </row>
    <row r="213" spans="1:12" ht="15" thickBot="1" x14ac:dyDescent="0.35">
      <c r="A213" s="20">
        <v>3</v>
      </c>
      <c r="B213" s="21">
        <v>2</v>
      </c>
      <c r="C213" s="22" t="s">
        <v>20</v>
      </c>
      <c r="D213" s="7" t="s">
        <v>26</v>
      </c>
      <c r="E213" s="37" t="s">
        <v>259</v>
      </c>
      <c r="F213" s="38">
        <v>260</v>
      </c>
      <c r="G213" s="38">
        <v>17.652999999999999</v>
      </c>
      <c r="H213" s="38">
        <v>20.358000000000001</v>
      </c>
      <c r="I213" s="38">
        <v>46.25</v>
      </c>
      <c r="J213" s="38">
        <v>438.83499999999998</v>
      </c>
      <c r="K213" s="44" t="s">
        <v>98</v>
      </c>
      <c r="L213" s="52"/>
    </row>
    <row r="214" spans="1:12" ht="15.75" customHeight="1" x14ac:dyDescent="0.3">
      <c r="A214" s="23"/>
      <c r="B214" s="15"/>
      <c r="C214" s="11"/>
      <c r="D214" s="5" t="s">
        <v>21</v>
      </c>
      <c r="E214" s="39" t="s">
        <v>258</v>
      </c>
      <c r="F214" s="67" t="s">
        <v>261</v>
      </c>
      <c r="G214" s="67" t="s">
        <v>262</v>
      </c>
      <c r="H214" s="67" t="s">
        <v>263</v>
      </c>
      <c r="I214" s="67" t="s">
        <v>264</v>
      </c>
      <c r="J214" s="67" t="s">
        <v>265</v>
      </c>
      <c r="K214" s="45" t="s">
        <v>260</v>
      </c>
      <c r="L214" s="53"/>
    </row>
    <row r="215" spans="1:12" ht="15.75" customHeight="1" x14ac:dyDescent="0.3">
      <c r="A215" s="23"/>
      <c r="B215" s="15"/>
      <c r="C215" s="11"/>
      <c r="D215" s="7" t="s">
        <v>22</v>
      </c>
      <c r="E215" s="39" t="s">
        <v>206</v>
      </c>
      <c r="F215" s="40">
        <v>200</v>
      </c>
      <c r="G215" s="40">
        <v>0.12</v>
      </c>
      <c r="H215" s="40">
        <v>3.1E-2</v>
      </c>
      <c r="I215" s="40">
        <v>15.041</v>
      </c>
      <c r="J215" s="40">
        <v>60.920999999999999</v>
      </c>
      <c r="K215" s="45" t="s">
        <v>108</v>
      </c>
      <c r="L215" s="53"/>
    </row>
    <row r="216" spans="1:12" ht="15.75" customHeight="1" x14ac:dyDescent="0.3">
      <c r="A216" s="23"/>
      <c r="B216" s="15"/>
      <c r="C216" s="11"/>
      <c r="D216" s="7" t="s">
        <v>23</v>
      </c>
      <c r="E216" s="39" t="s">
        <v>207</v>
      </c>
      <c r="F216" s="40">
        <v>40</v>
      </c>
      <c r="G216" s="40">
        <v>2.4</v>
      </c>
      <c r="H216" s="40">
        <v>0.4</v>
      </c>
      <c r="I216" s="40">
        <v>20.8</v>
      </c>
      <c r="J216" s="40">
        <v>96.4</v>
      </c>
      <c r="K216" s="45"/>
      <c r="L216" s="53"/>
    </row>
    <row r="217" spans="1:12" ht="15.75" customHeight="1" x14ac:dyDescent="0.3">
      <c r="A217" s="23"/>
      <c r="B217" s="15"/>
      <c r="C217" s="11"/>
      <c r="D217" s="7" t="s">
        <v>24</v>
      </c>
      <c r="E217" s="39"/>
      <c r="F217" s="40"/>
      <c r="G217" s="40"/>
      <c r="H217" s="40"/>
      <c r="I217" s="40"/>
      <c r="J217" s="40"/>
      <c r="K217" s="45"/>
      <c r="L217" s="53"/>
    </row>
    <row r="218" spans="1:12" ht="15.75" customHeight="1" x14ac:dyDescent="0.35">
      <c r="A218" s="23"/>
      <c r="B218" s="15"/>
      <c r="C218" s="11"/>
      <c r="D218" s="6"/>
      <c r="E218" s="39"/>
      <c r="F218" s="40"/>
      <c r="G218" s="40"/>
      <c r="H218" s="40"/>
      <c r="I218" s="40"/>
      <c r="J218" s="40"/>
      <c r="K218" s="45"/>
      <c r="L218" s="53"/>
    </row>
    <row r="219" spans="1:12" ht="15.75" customHeight="1" x14ac:dyDescent="0.3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">
      <c r="A220" s="24"/>
      <c r="B220" s="17"/>
      <c r="C220" s="8"/>
      <c r="D220" s="18" t="s">
        <v>33</v>
      </c>
      <c r="E220" s="9"/>
      <c r="F220" s="19">
        <f>SUM(F213:F219)</f>
        <v>500</v>
      </c>
      <c r="G220" s="19">
        <f t="shared" ref="G220:J220" si="82">SUM(G213:G219)</f>
        <v>20.172999999999998</v>
      </c>
      <c r="H220" s="19">
        <f t="shared" si="82"/>
        <v>20.788999999999998</v>
      </c>
      <c r="I220" s="19">
        <f t="shared" si="82"/>
        <v>82.090999999999994</v>
      </c>
      <c r="J220" s="19">
        <f t="shared" si="82"/>
        <v>596.15599999999995</v>
      </c>
      <c r="K220" s="46"/>
      <c r="L220" s="54">
        <v>107.51</v>
      </c>
    </row>
    <row r="221" spans="1:12" ht="15.75" customHeight="1" x14ac:dyDescent="0.3">
      <c r="A221" s="25">
        <f>A213</f>
        <v>3</v>
      </c>
      <c r="B221" s="13">
        <v>2</v>
      </c>
      <c r="C221" s="10" t="s">
        <v>25</v>
      </c>
      <c r="D221" s="7" t="s">
        <v>26</v>
      </c>
      <c r="E221" s="39" t="s">
        <v>208</v>
      </c>
      <c r="F221" s="40">
        <v>60</v>
      </c>
      <c r="G221" s="40">
        <v>0.98099999999999998</v>
      </c>
      <c r="H221" s="40">
        <v>3.653</v>
      </c>
      <c r="I221" s="40">
        <v>4.1849999999999996</v>
      </c>
      <c r="J221" s="40">
        <v>53.545000000000002</v>
      </c>
      <c r="K221" s="45" t="s">
        <v>209</v>
      </c>
      <c r="L221" s="53"/>
    </row>
    <row r="222" spans="1:12" ht="26.4" x14ac:dyDescent="0.3">
      <c r="A222" s="23"/>
      <c r="B222" s="15"/>
      <c r="C222" s="11"/>
      <c r="D222" s="7" t="s">
        <v>27</v>
      </c>
      <c r="E222" s="39" t="s">
        <v>120</v>
      </c>
      <c r="F222" s="40">
        <v>200</v>
      </c>
      <c r="G222" s="40">
        <v>4.0659999999999998</v>
      </c>
      <c r="H222" s="40">
        <v>6.9429999999999996</v>
      </c>
      <c r="I222" s="40">
        <v>10.813000000000001</v>
      </c>
      <c r="J222" s="40">
        <v>122.004</v>
      </c>
      <c r="K222" s="45" t="s">
        <v>62</v>
      </c>
      <c r="L222" s="53"/>
    </row>
    <row r="223" spans="1:12" ht="15.75" customHeight="1" x14ac:dyDescent="0.3">
      <c r="A223" s="23"/>
      <c r="B223" s="15"/>
      <c r="C223" s="11"/>
      <c r="D223" s="7" t="s">
        <v>28</v>
      </c>
      <c r="E223" s="39" t="s">
        <v>156</v>
      </c>
      <c r="F223" s="40">
        <v>90</v>
      </c>
      <c r="G223" s="40">
        <v>15.875</v>
      </c>
      <c r="H223" s="40">
        <v>12.092000000000001</v>
      </c>
      <c r="I223" s="40">
        <v>2.5739999999999998</v>
      </c>
      <c r="J223" s="40">
        <v>182.625</v>
      </c>
      <c r="K223" s="45" t="s">
        <v>63</v>
      </c>
      <c r="L223" s="53"/>
    </row>
    <row r="224" spans="1:12" ht="15.75" customHeight="1" x14ac:dyDescent="0.3">
      <c r="A224" s="23"/>
      <c r="B224" s="15"/>
      <c r="C224" s="11"/>
      <c r="D224" s="7" t="s">
        <v>29</v>
      </c>
      <c r="E224" s="39" t="s">
        <v>165</v>
      </c>
      <c r="F224" s="40">
        <v>150</v>
      </c>
      <c r="G224" s="40">
        <v>6.8780000000000001</v>
      </c>
      <c r="H224" s="40">
        <v>5.1189999999999998</v>
      </c>
      <c r="I224" s="40">
        <v>35.774000000000001</v>
      </c>
      <c r="J224" s="40">
        <v>216.673</v>
      </c>
      <c r="K224" s="45" t="s">
        <v>65</v>
      </c>
      <c r="L224" s="53"/>
    </row>
    <row r="225" spans="1:12" ht="15.75" customHeight="1" x14ac:dyDescent="0.3">
      <c r="A225" s="23"/>
      <c r="B225" s="15"/>
      <c r="C225" s="11"/>
      <c r="D225" s="7" t="s">
        <v>30</v>
      </c>
      <c r="E225" s="39" t="s">
        <v>41</v>
      </c>
      <c r="F225" s="40">
        <v>180</v>
      </c>
      <c r="G225" s="40">
        <v>0.216</v>
      </c>
      <c r="H225" s="40">
        <v>1.7999999999999999E-2</v>
      </c>
      <c r="I225" s="40">
        <v>14.785</v>
      </c>
      <c r="J225" s="40">
        <v>60.168999999999997</v>
      </c>
      <c r="K225" s="45" t="s">
        <v>66</v>
      </c>
      <c r="L225" s="53"/>
    </row>
    <row r="226" spans="1:12" ht="15.75" customHeight="1" x14ac:dyDescent="0.3">
      <c r="A226" s="23"/>
      <c r="B226" s="15"/>
      <c r="C226" s="11"/>
      <c r="D226" s="7" t="s">
        <v>31</v>
      </c>
      <c r="E226" s="39" t="s">
        <v>38</v>
      </c>
      <c r="F226" s="40">
        <v>20</v>
      </c>
      <c r="G226" s="40">
        <v>1.2</v>
      </c>
      <c r="H226" s="40">
        <v>0.2</v>
      </c>
      <c r="I226" s="40">
        <v>10.4</v>
      </c>
      <c r="J226" s="40">
        <v>48.2</v>
      </c>
      <c r="K226" s="45"/>
      <c r="L226" s="53"/>
    </row>
    <row r="227" spans="1:12" ht="15.75" customHeight="1" x14ac:dyDescent="0.3">
      <c r="A227" s="23"/>
      <c r="B227" s="15"/>
      <c r="C227" s="11"/>
      <c r="D227" s="7" t="s">
        <v>32</v>
      </c>
      <c r="E227" s="39" t="s">
        <v>39</v>
      </c>
      <c r="F227" s="40">
        <v>20</v>
      </c>
      <c r="G227" s="40">
        <v>1.2</v>
      </c>
      <c r="H227" s="40">
        <v>0.2</v>
      </c>
      <c r="I227" s="40">
        <v>10.4</v>
      </c>
      <c r="J227" s="40">
        <v>48.2</v>
      </c>
      <c r="K227" s="45"/>
      <c r="L227" s="53"/>
    </row>
    <row r="228" spans="1:12" ht="15.75" customHeight="1" x14ac:dyDescent="0.35">
      <c r="A228" s="23"/>
      <c r="B228" s="15"/>
      <c r="C228" s="11"/>
      <c r="D228" s="6"/>
      <c r="E228" s="39"/>
      <c r="F228" s="40"/>
      <c r="G228" s="40"/>
      <c r="H228" s="40"/>
      <c r="I228" s="40"/>
      <c r="J228" s="40"/>
      <c r="K228" s="45"/>
      <c r="L228" s="53"/>
    </row>
    <row r="229" spans="1:12" ht="15.75" customHeight="1" x14ac:dyDescent="0.35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5"/>
      <c r="L229" s="53"/>
    </row>
    <row r="230" spans="1:12" ht="15.75" customHeight="1" x14ac:dyDescent="0.3">
      <c r="A230" s="24"/>
      <c r="B230" s="17"/>
      <c r="C230" s="8"/>
      <c r="D230" s="18" t="s">
        <v>33</v>
      </c>
      <c r="E230" s="9"/>
      <c r="F230" s="19">
        <f>SUM(F221:F229)</f>
        <v>720</v>
      </c>
      <c r="G230" s="19">
        <f t="shared" ref="G230:J230" si="83">SUM(G221:G229)</f>
        <v>30.416</v>
      </c>
      <c r="H230" s="19">
        <f t="shared" si="83"/>
        <v>28.225000000000001</v>
      </c>
      <c r="I230" s="19">
        <f t="shared" si="83"/>
        <v>88.931000000000012</v>
      </c>
      <c r="J230" s="19">
        <f t="shared" si="83"/>
        <v>731.41600000000005</v>
      </c>
      <c r="K230" s="46"/>
      <c r="L230" s="54">
        <v>107.51</v>
      </c>
    </row>
    <row r="231" spans="1:12" ht="15.75" customHeight="1" thickBot="1" x14ac:dyDescent="0.3">
      <c r="A231" s="28">
        <f>A213</f>
        <v>3</v>
      </c>
      <c r="B231" s="29">
        <f>B213</f>
        <v>2</v>
      </c>
      <c r="C231" s="58" t="s">
        <v>4</v>
      </c>
      <c r="D231" s="59"/>
      <c r="E231" s="30"/>
      <c r="F231" s="31">
        <f>F220+F230</f>
        <v>1220</v>
      </c>
      <c r="G231" s="31">
        <f t="shared" ref="G231:J231" si="84">G220+G230</f>
        <v>50.588999999999999</v>
      </c>
      <c r="H231" s="31">
        <f t="shared" si="84"/>
        <v>49.013999999999996</v>
      </c>
      <c r="I231" s="31">
        <f t="shared" si="84"/>
        <v>171.02199999999999</v>
      </c>
      <c r="J231" s="31">
        <f t="shared" si="84"/>
        <v>1327.5720000000001</v>
      </c>
      <c r="K231" s="48"/>
      <c r="L231" s="31">
        <f>SUM(L220:L230)</f>
        <v>215.02</v>
      </c>
    </row>
    <row r="232" spans="1:12" ht="26.4" x14ac:dyDescent="0.3">
      <c r="A232" s="20">
        <v>3</v>
      </c>
      <c r="B232" s="21">
        <v>3</v>
      </c>
      <c r="C232" s="22" t="s">
        <v>20</v>
      </c>
      <c r="D232" s="5" t="s">
        <v>21</v>
      </c>
      <c r="E232" s="37" t="s">
        <v>121</v>
      </c>
      <c r="F232" s="38">
        <v>200</v>
      </c>
      <c r="G232" s="38">
        <v>14.420999999999999</v>
      </c>
      <c r="H232" s="38">
        <v>17.547000000000001</v>
      </c>
      <c r="I232" s="38">
        <v>5.3719999999999999</v>
      </c>
      <c r="J232" s="38">
        <v>237.1</v>
      </c>
      <c r="K232" s="44" t="s">
        <v>122</v>
      </c>
      <c r="L232" s="52"/>
    </row>
    <row r="233" spans="1:12" ht="15.75" customHeight="1" x14ac:dyDescent="0.3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45"/>
      <c r="L233" s="53"/>
    </row>
    <row r="234" spans="1:12" ht="15.75" customHeight="1" x14ac:dyDescent="0.3">
      <c r="A234" s="23"/>
      <c r="B234" s="15"/>
      <c r="C234" s="11"/>
      <c r="D234" s="7" t="s">
        <v>22</v>
      </c>
      <c r="E234" s="39" t="s">
        <v>116</v>
      </c>
      <c r="F234" s="40">
        <v>200</v>
      </c>
      <c r="G234" s="40">
        <v>1.8140000000000001</v>
      </c>
      <c r="H234" s="40">
        <v>1.512</v>
      </c>
      <c r="I234" s="40">
        <v>19.529</v>
      </c>
      <c r="J234" s="40">
        <v>98.975999999999999</v>
      </c>
      <c r="K234" s="45" t="s">
        <v>96</v>
      </c>
      <c r="L234" s="53"/>
    </row>
    <row r="235" spans="1:12" ht="15.75" customHeight="1" x14ac:dyDescent="0.3">
      <c r="A235" s="23"/>
      <c r="B235" s="15"/>
      <c r="C235" s="11"/>
      <c r="D235" s="7" t="s">
        <v>23</v>
      </c>
      <c r="E235" s="39" t="s">
        <v>38</v>
      </c>
      <c r="F235" s="40">
        <v>40</v>
      </c>
      <c r="G235" s="40">
        <v>2.4</v>
      </c>
      <c r="H235" s="40">
        <v>0.4</v>
      </c>
      <c r="I235" s="40">
        <v>20.8</v>
      </c>
      <c r="J235" s="40">
        <v>96.4</v>
      </c>
      <c r="K235" s="45"/>
      <c r="L235" s="53"/>
    </row>
    <row r="236" spans="1:12" ht="15.75" customHeight="1" x14ac:dyDescent="0.3">
      <c r="A236" s="23"/>
      <c r="B236" s="15"/>
      <c r="C236" s="11"/>
      <c r="D236" s="7" t="s">
        <v>24</v>
      </c>
      <c r="E236" s="39" t="s">
        <v>42</v>
      </c>
      <c r="F236" s="40">
        <v>100</v>
      </c>
      <c r="G236" s="40">
        <v>0.65</v>
      </c>
      <c r="H236" s="40">
        <v>0.1</v>
      </c>
      <c r="I236" s="40">
        <v>8.9499999999999993</v>
      </c>
      <c r="J236" s="40">
        <v>39.299999999999997</v>
      </c>
      <c r="K236" s="45"/>
      <c r="L236" s="53"/>
    </row>
    <row r="237" spans="1:12" ht="15.75" customHeight="1" x14ac:dyDescent="0.35">
      <c r="A237" s="23"/>
      <c r="B237" s="15"/>
      <c r="C237" s="11"/>
      <c r="D237" s="6"/>
      <c r="E237" s="39"/>
      <c r="F237" s="40"/>
      <c r="G237" s="40"/>
      <c r="H237" s="40"/>
      <c r="I237" s="40"/>
      <c r="J237" s="40"/>
      <c r="K237" s="45"/>
      <c r="L237" s="53"/>
    </row>
    <row r="238" spans="1:12" ht="15.75" customHeight="1" x14ac:dyDescent="0.35">
      <c r="A238" s="23"/>
      <c r="B238" s="15"/>
      <c r="C238" s="11"/>
      <c r="D238" s="6"/>
      <c r="E238" s="39"/>
      <c r="F238" s="40"/>
      <c r="G238" s="40"/>
      <c r="H238" s="40"/>
      <c r="I238" s="40"/>
      <c r="J238" s="40"/>
      <c r="K238" s="45"/>
      <c r="L238" s="53"/>
    </row>
    <row r="239" spans="1:12" ht="15.75" customHeight="1" x14ac:dyDescent="0.3">
      <c r="A239" s="24"/>
      <c r="B239" s="17"/>
      <c r="C239" s="8"/>
      <c r="D239" s="18" t="s">
        <v>33</v>
      </c>
      <c r="E239" s="9"/>
      <c r="F239" s="19">
        <f>SUM(F232:F238)</f>
        <v>540</v>
      </c>
      <c r="G239" s="19">
        <f t="shared" ref="G239:J239" si="85">SUM(G232:G238)</f>
        <v>19.284999999999997</v>
      </c>
      <c r="H239" s="19">
        <f t="shared" si="85"/>
        <v>19.559000000000001</v>
      </c>
      <c r="I239" s="19">
        <f t="shared" si="85"/>
        <v>54.650999999999996</v>
      </c>
      <c r="J239" s="19">
        <f t="shared" si="85"/>
        <v>471.77600000000001</v>
      </c>
      <c r="K239" s="46"/>
      <c r="L239" s="54">
        <v>107.51</v>
      </c>
    </row>
    <row r="240" spans="1:12" ht="15.75" customHeight="1" x14ac:dyDescent="0.3">
      <c r="A240" s="25">
        <f>A232</f>
        <v>3</v>
      </c>
      <c r="B240" s="13">
        <v>3</v>
      </c>
      <c r="C240" s="10" t="s">
        <v>25</v>
      </c>
      <c r="D240" s="7" t="s">
        <v>26</v>
      </c>
      <c r="E240" s="39" t="s">
        <v>43</v>
      </c>
      <c r="F240" s="40">
        <v>60</v>
      </c>
      <c r="G240" s="40">
        <v>0.88800000000000001</v>
      </c>
      <c r="H240" s="40">
        <v>3.65</v>
      </c>
      <c r="I240" s="40">
        <v>4.5179999999999998</v>
      </c>
      <c r="J240" s="40">
        <v>54.478000000000002</v>
      </c>
      <c r="K240" s="45" t="s">
        <v>69</v>
      </c>
      <c r="L240" s="53"/>
    </row>
    <row r="241" spans="1:12" ht="15.75" customHeight="1" x14ac:dyDescent="0.3">
      <c r="A241" s="23"/>
      <c r="B241" s="15"/>
      <c r="C241" s="11"/>
      <c r="D241" s="7" t="s">
        <v>27</v>
      </c>
      <c r="E241" s="39" t="s">
        <v>166</v>
      </c>
      <c r="F241" s="40">
        <v>200</v>
      </c>
      <c r="G241" s="40">
        <v>4.6180000000000003</v>
      </c>
      <c r="H241" s="40">
        <v>7.0789999999999997</v>
      </c>
      <c r="I241" s="40">
        <v>14.920999999999999</v>
      </c>
      <c r="J241" s="40">
        <v>141.86799999999999</v>
      </c>
      <c r="K241" s="45" t="s">
        <v>102</v>
      </c>
      <c r="L241" s="53"/>
    </row>
    <row r="242" spans="1:12" ht="15.75" customHeight="1" x14ac:dyDescent="0.3">
      <c r="A242" s="23"/>
      <c r="B242" s="15"/>
      <c r="C242" s="11"/>
      <c r="D242" s="7" t="s">
        <v>28</v>
      </c>
      <c r="E242" s="39" t="s">
        <v>123</v>
      </c>
      <c r="F242" s="40">
        <v>90</v>
      </c>
      <c r="G242" s="40">
        <v>10.432</v>
      </c>
      <c r="H242" s="40">
        <v>9.3949999999999996</v>
      </c>
      <c r="I242" s="40">
        <v>20.311</v>
      </c>
      <c r="J242" s="40">
        <v>207.52500000000001</v>
      </c>
      <c r="K242" s="45" t="s">
        <v>73</v>
      </c>
      <c r="L242" s="53"/>
    </row>
    <row r="243" spans="1:12" ht="15.75" customHeight="1" x14ac:dyDescent="0.3">
      <c r="A243" s="23"/>
      <c r="B243" s="15"/>
      <c r="C243" s="11"/>
      <c r="D243" s="7" t="s">
        <v>29</v>
      </c>
      <c r="E243" s="39" t="s">
        <v>74</v>
      </c>
      <c r="F243" s="40">
        <v>150</v>
      </c>
      <c r="G243" s="40">
        <v>3.4039999999999999</v>
      </c>
      <c r="H243" s="40">
        <v>4.9039999999999999</v>
      </c>
      <c r="I243" s="40">
        <v>22.94</v>
      </c>
      <c r="J243" s="40">
        <v>149.511</v>
      </c>
      <c r="K243" s="45" t="s">
        <v>124</v>
      </c>
      <c r="L243" s="53"/>
    </row>
    <row r="244" spans="1:12" ht="15.75" customHeight="1" x14ac:dyDescent="0.3">
      <c r="A244" s="23"/>
      <c r="B244" s="15"/>
      <c r="C244" s="11"/>
      <c r="D244" s="7" t="s">
        <v>30</v>
      </c>
      <c r="E244" s="39" t="s">
        <v>44</v>
      </c>
      <c r="F244" s="40">
        <v>180</v>
      </c>
      <c r="G244" s="40">
        <v>0</v>
      </c>
      <c r="H244" s="40">
        <v>0</v>
      </c>
      <c r="I244" s="40">
        <v>20.16</v>
      </c>
      <c r="J244" s="40">
        <v>80.641999999999996</v>
      </c>
      <c r="K244" s="45">
        <v>116</v>
      </c>
      <c r="L244" s="53"/>
    </row>
    <row r="245" spans="1:12" ht="15.75" customHeight="1" x14ac:dyDescent="0.3">
      <c r="A245" s="23"/>
      <c r="B245" s="15"/>
      <c r="C245" s="11"/>
      <c r="D245" s="7" t="s">
        <v>31</v>
      </c>
      <c r="E245" s="39" t="s">
        <v>38</v>
      </c>
      <c r="F245" s="40">
        <v>20</v>
      </c>
      <c r="G245" s="40">
        <v>1.2</v>
      </c>
      <c r="H245" s="40">
        <v>0.2</v>
      </c>
      <c r="I245" s="40">
        <v>10.4</v>
      </c>
      <c r="J245" s="40">
        <v>48.2</v>
      </c>
      <c r="K245" s="45"/>
      <c r="L245" s="53"/>
    </row>
    <row r="246" spans="1:12" ht="15.75" customHeight="1" x14ac:dyDescent="0.3">
      <c r="A246" s="23"/>
      <c r="B246" s="15"/>
      <c r="C246" s="11"/>
      <c r="D246" s="7" t="s">
        <v>32</v>
      </c>
      <c r="E246" s="39" t="s">
        <v>39</v>
      </c>
      <c r="F246" s="40">
        <v>20</v>
      </c>
      <c r="G246" s="40">
        <v>1.2</v>
      </c>
      <c r="H246" s="40">
        <v>0.2</v>
      </c>
      <c r="I246" s="40">
        <v>10.4</v>
      </c>
      <c r="J246" s="40">
        <v>48.2</v>
      </c>
      <c r="K246" s="45">
        <v>653</v>
      </c>
      <c r="L246" s="53"/>
    </row>
    <row r="247" spans="1:12" ht="15.75" customHeight="1" x14ac:dyDescent="0.35">
      <c r="A247" s="23"/>
      <c r="B247" s="15"/>
      <c r="C247" s="11"/>
      <c r="D247" s="6"/>
      <c r="E247" s="39"/>
      <c r="F247" s="40"/>
      <c r="G247" s="40"/>
      <c r="H247" s="40"/>
      <c r="I247" s="40"/>
      <c r="J247" s="40"/>
      <c r="K247" s="45"/>
      <c r="L247" s="53"/>
    </row>
    <row r="248" spans="1:12" ht="15.75" customHeight="1" x14ac:dyDescent="0.35">
      <c r="A248" s="23"/>
      <c r="B248" s="15"/>
      <c r="C248" s="11"/>
      <c r="D248" s="6"/>
      <c r="E248" s="39"/>
      <c r="F248" s="40"/>
      <c r="G248" s="40"/>
      <c r="H248" s="40"/>
      <c r="I248" s="40"/>
      <c r="J248" s="40"/>
      <c r="K248" s="45"/>
      <c r="L248" s="53"/>
    </row>
    <row r="249" spans="1:12" ht="15.75" customHeight="1" x14ac:dyDescent="0.3">
      <c r="A249" s="24"/>
      <c r="B249" s="17"/>
      <c r="C249" s="8"/>
      <c r="D249" s="18" t="s">
        <v>33</v>
      </c>
      <c r="E249" s="9"/>
      <c r="F249" s="19">
        <f>SUM(F240:F248)</f>
        <v>720</v>
      </c>
      <c r="G249" s="19">
        <f t="shared" ref="G249:J249" si="86">SUM(G240:G248)</f>
        <v>21.741999999999997</v>
      </c>
      <c r="H249" s="19">
        <f t="shared" si="86"/>
        <v>25.427999999999997</v>
      </c>
      <c r="I249" s="19">
        <f t="shared" si="86"/>
        <v>103.65</v>
      </c>
      <c r="J249" s="19">
        <f t="shared" si="86"/>
        <v>730.42399999999998</v>
      </c>
      <c r="K249" s="46"/>
      <c r="L249" s="54">
        <v>107.51</v>
      </c>
    </row>
    <row r="250" spans="1:12" ht="15.75" customHeight="1" thickBot="1" x14ac:dyDescent="0.3">
      <c r="A250" s="28">
        <f>A232</f>
        <v>3</v>
      </c>
      <c r="B250" s="29">
        <f>B232</f>
        <v>3</v>
      </c>
      <c r="C250" s="58" t="s">
        <v>4</v>
      </c>
      <c r="D250" s="59"/>
      <c r="E250" s="30"/>
      <c r="F250" s="31">
        <f>F239+F249</f>
        <v>1260</v>
      </c>
      <c r="G250" s="31">
        <f t="shared" ref="G250:J250" si="87">G239+G249</f>
        <v>41.026999999999994</v>
      </c>
      <c r="H250" s="31">
        <f t="shared" si="87"/>
        <v>44.986999999999995</v>
      </c>
      <c r="I250" s="31">
        <f t="shared" si="87"/>
        <v>158.30099999999999</v>
      </c>
      <c r="J250" s="31">
        <f t="shared" si="87"/>
        <v>1202.2</v>
      </c>
      <c r="K250" s="48"/>
      <c r="L250" s="31">
        <f>SUM(L239:L249)</f>
        <v>215.02</v>
      </c>
    </row>
    <row r="251" spans="1:12" ht="29.4" customHeight="1" x14ac:dyDescent="0.3">
      <c r="A251" s="20">
        <v>3</v>
      </c>
      <c r="B251" s="21">
        <v>4</v>
      </c>
      <c r="C251" s="22" t="s">
        <v>20</v>
      </c>
      <c r="D251" s="5" t="s">
        <v>21</v>
      </c>
      <c r="E251" s="37" t="s">
        <v>266</v>
      </c>
      <c r="F251" s="38">
        <v>270</v>
      </c>
      <c r="G251" s="38">
        <v>18.283000000000001</v>
      </c>
      <c r="H251" s="38">
        <v>21.277000000000001</v>
      </c>
      <c r="I251" s="38">
        <v>61.387999999999998</v>
      </c>
      <c r="J251" s="38">
        <v>510.17599999999999</v>
      </c>
      <c r="K251" s="44" t="s">
        <v>210</v>
      </c>
      <c r="L251" s="52"/>
    </row>
    <row r="252" spans="1:12" ht="15.75" customHeight="1" x14ac:dyDescent="0.3">
      <c r="A252" s="23"/>
      <c r="B252" s="15"/>
      <c r="C252" s="11"/>
      <c r="D252" s="7" t="s">
        <v>29</v>
      </c>
      <c r="E252" s="39" t="s">
        <v>103</v>
      </c>
      <c r="F252" s="67" t="s">
        <v>246</v>
      </c>
      <c r="G252" s="67" t="s">
        <v>252</v>
      </c>
      <c r="H252" s="67" t="s">
        <v>253</v>
      </c>
      <c r="I252" s="67" t="s">
        <v>254</v>
      </c>
      <c r="J252" s="67" t="s">
        <v>255</v>
      </c>
      <c r="K252" s="45" t="s">
        <v>104</v>
      </c>
      <c r="L252" s="53"/>
    </row>
    <row r="253" spans="1:12" ht="15.75" customHeight="1" x14ac:dyDescent="0.3">
      <c r="A253" s="23"/>
      <c r="B253" s="15"/>
      <c r="C253" s="11"/>
      <c r="D253" s="7" t="s">
        <v>22</v>
      </c>
      <c r="E253" s="39" t="s">
        <v>167</v>
      </c>
      <c r="F253" s="40">
        <v>200</v>
      </c>
      <c r="G253" s="40">
        <v>0.12</v>
      </c>
      <c r="H253" s="40">
        <v>3.1E-2</v>
      </c>
      <c r="I253" s="40">
        <v>15.041</v>
      </c>
      <c r="J253" s="40">
        <v>60.920999999999999</v>
      </c>
      <c r="K253" s="45" t="s">
        <v>108</v>
      </c>
      <c r="L253" s="53"/>
    </row>
    <row r="254" spans="1:12" ht="15.75" customHeight="1" x14ac:dyDescent="0.3">
      <c r="A254" s="23"/>
      <c r="B254" s="15"/>
      <c r="C254" s="11"/>
      <c r="D254" s="7" t="s">
        <v>23</v>
      </c>
      <c r="E254" s="39" t="s">
        <v>169</v>
      </c>
      <c r="F254" s="40">
        <v>30</v>
      </c>
      <c r="G254" s="40">
        <v>1.8</v>
      </c>
      <c r="H254" s="40">
        <v>0.3</v>
      </c>
      <c r="I254" s="40">
        <v>15.6</v>
      </c>
      <c r="J254" s="40">
        <v>72.3</v>
      </c>
      <c r="K254" s="45"/>
      <c r="L254" s="53"/>
    </row>
    <row r="255" spans="1:12" ht="15.75" customHeight="1" x14ac:dyDescent="0.3">
      <c r="A255" s="23"/>
      <c r="B255" s="15"/>
      <c r="C255" s="11"/>
      <c r="D255" s="7" t="s">
        <v>24</v>
      </c>
      <c r="E255" s="39"/>
      <c r="F255" s="40"/>
      <c r="G255" s="40"/>
      <c r="H255" s="40"/>
      <c r="I255" s="40"/>
      <c r="J255" s="40"/>
      <c r="K255" s="45"/>
      <c r="L255" s="53"/>
    </row>
    <row r="256" spans="1:12" ht="15.75" customHeight="1" x14ac:dyDescent="0.35">
      <c r="A256" s="23"/>
      <c r="B256" s="15"/>
      <c r="C256" s="11"/>
      <c r="D256" s="6"/>
      <c r="E256" s="39"/>
      <c r="F256" s="40"/>
      <c r="G256" s="40"/>
      <c r="H256" s="40"/>
      <c r="I256" s="40"/>
      <c r="J256" s="40"/>
      <c r="K256" s="45"/>
      <c r="L256" s="53"/>
    </row>
    <row r="257" spans="1:12" ht="15.75" customHeight="1" x14ac:dyDescent="0.35">
      <c r="A257" s="23"/>
      <c r="B257" s="15"/>
      <c r="C257" s="11"/>
      <c r="D257" s="6"/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3">
      <c r="A258" s="24"/>
      <c r="B258" s="17"/>
      <c r="C258" s="8"/>
      <c r="D258" s="18" t="s">
        <v>33</v>
      </c>
      <c r="E258" s="9"/>
      <c r="F258" s="19">
        <f>SUM(F251:F257)</f>
        <v>500</v>
      </c>
      <c r="G258" s="19">
        <f t="shared" ref="G258:J258" si="88">SUM(G251:G257)</f>
        <v>20.203000000000003</v>
      </c>
      <c r="H258" s="19">
        <f t="shared" si="88"/>
        <v>21.608000000000001</v>
      </c>
      <c r="I258" s="19">
        <f t="shared" si="88"/>
        <v>92.028999999999996</v>
      </c>
      <c r="J258" s="19">
        <f t="shared" si="88"/>
        <v>643.39699999999993</v>
      </c>
      <c r="K258" s="46"/>
      <c r="L258" s="54">
        <v>107.51</v>
      </c>
    </row>
    <row r="259" spans="1:12" ht="15.75" customHeight="1" x14ac:dyDescent="0.3">
      <c r="A259" s="25">
        <f>A251</f>
        <v>3</v>
      </c>
      <c r="B259" s="13">
        <v>4</v>
      </c>
      <c r="C259" s="10" t="s">
        <v>25</v>
      </c>
      <c r="D259" s="7" t="s">
        <v>26</v>
      </c>
      <c r="E259" s="39" t="s">
        <v>211</v>
      </c>
      <c r="F259" s="40">
        <v>60</v>
      </c>
      <c r="G259" s="40">
        <v>0.749</v>
      </c>
      <c r="H259" s="40">
        <v>3.6539999999999999</v>
      </c>
      <c r="I259" s="40">
        <v>4.274</v>
      </c>
      <c r="J259" s="40">
        <v>52.978999999999999</v>
      </c>
      <c r="K259" s="45" t="s">
        <v>77</v>
      </c>
      <c r="L259" s="53"/>
    </row>
    <row r="260" spans="1:12" ht="15.75" customHeight="1" x14ac:dyDescent="0.3">
      <c r="A260" s="23"/>
      <c r="B260" s="15"/>
      <c r="C260" s="11"/>
      <c r="D260" s="7" t="s">
        <v>27</v>
      </c>
      <c r="E260" s="39" t="s">
        <v>212</v>
      </c>
      <c r="F260" s="40">
        <v>200</v>
      </c>
      <c r="G260" s="40">
        <v>4.0579999999999998</v>
      </c>
      <c r="H260" s="40">
        <v>6.9829999999999997</v>
      </c>
      <c r="I260" s="40">
        <v>12.007</v>
      </c>
      <c r="J260" s="40">
        <v>127.108</v>
      </c>
      <c r="K260" s="45" t="s">
        <v>213</v>
      </c>
      <c r="L260" s="53"/>
    </row>
    <row r="261" spans="1:12" ht="15.75" customHeight="1" x14ac:dyDescent="0.3">
      <c r="A261" s="23"/>
      <c r="B261" s="15"/>
      <c r="C261" s="11"/>
      <c r="D261" s="7" t="s">
        <v>28</v>
      </c>
      <c r="E261" s="39" t="s">
        <v>214</v>
      </c>
      <c r="F261" s="40">
        <v>90</v>
      </c>
      <c r="G261" s="40">
        <v>16.07</v>
      </c>
      <c r="H261" s="40">
        <v>13.122999999999999</v>
      </c>
      <c r="I261" s="40">
        <v>2.9750000000000001</v>
      </c>
      <c r="J261" s="40">
        <v>194.18199999999999</v>
      </c>
      <c r="K261" s="45" t="s">
        <v>125</v>
      </c>
      <c r="L261" s="53"/>
    </row>
    <row r="262" spans="1:12" ht="15.75" customHeight="1" x14ac:dyDescent="0.3">
      <c r="A262" s="23"/>
      <c r="B262" s="15"/>
      <c r="C262" s="11"/>
      <c r="D262" s="7" t="s">
        <v>29</v>
      </c>
      <c r="E262" s="39" t="s">
        <v>50</v>
      </c>
      <c r="F262" s="40">
        <v>150</v>
      </c>
      <c r="G262" s="40">
        <v>3.78</v>
      </c>
      <c r="H262" s="40">
        <v>4.3310000000000004</v>
      </c>
      <c r="I262" s="40">
        <v>41.024000000000001</v>
      </c>
      <c r="J262" s="40">
        <v>218.19499999999999</v>
      </c>
      <c r="K262" s="45" t="s">
        <v>126</v>
      </c>
      <c r="L262" s="53"/>
    </row>
    <row r="263" spans="1:12" ht="15.75" customHeight="1" x14ac:dyDescent="0.3">
      <c r="A263" s="23"/>
      <c r="B263" s="15"/>
      <c r="C263" s="11"/>
      <c r="D263" s="7" t="s">
        <v>30</v>
      </c>
      <c r="E263" s="39" t="s">
        <v>127</v>
      </c>
      <c r="F263" s="40">
        <v>180</v>
      </c>
      <c r="G263" s="40">
        <v>0.14399999999999999</v>
      </c>
      <c r="H263" s="40"/>
      <c r="I263" s="40">
        <v>15.318</v>
      </c>
      <c r="J263" s="40">
        <v>61.847999999999999</v>
      </c>
      <c r="K263" s="45" t="s">
        <v>82</v>
      </c>
      <c r="L263" s="53"/>
    </row>
    <row r="264" spans="1:12" ht="15.75" customHeight="1" x14ac:dyDescent="0.3">
      <c r="A264" s="23"/>
      <c r="B264" s="15"/>
      <c r="C264" s="11"/>
      <c r="D264" s="7" t="s">
        <v>31</v>
      </c>
      <c r="E264" s="39" t="s">
        <v>38</v>
      </c>
      <c r="F264" s="40">
        <v>20</v>
      </c>
      <c r="G264" s="40">
        <v>1.2</v>
      </c>
      <c r="H264" s="40">
        <v>0.2</v>
      </c>
      <c r="I264" s="40">
        <v>10.4</v>
      </c>
      <c r="J264" s="40">
        <v>48.2</v>
      </c>
      <c r="K264" s="45"/>
      <c r="L264" s="53"/>
    </row>
    <row r="265" spans="1:12" ht="15.75" customHeight="1" x14ac:dyDescent="0.3">
      <c r="A265" s="23"/>
      <c r="B265" s="15"/>
      <c r="C265" s="11"/>
      <c r="D265" s="7" t="s">
        <v>32</v>
      </c>
      <c r="E265" s="39" t="s">
        <v>39</v>
      </c>
      <c r="F265" s="40">
        <v>20</v>
      </c>
      <c r="G265" s="40">
        <v>1.2</v>
      </c>
      <c r="H265" s="40">
        <v>0.2</v>
      </c>
      <c r="I265" s="40">
        <v>10.4</v>
      </c>
      <c r="J265" s="40">
        <v>48.2</v>
      </c>
      <c r="K265" s="45">
        <v>653</v>
      </c>
      <c r="L265" s="53"/>
    </row>
    <row r="266" spans="1:12" ht="15.75" customHeight="1" x14ac:dyDescent="0.35">
      <c r="A266" s="23"/>
      <c r="B266" s="15"/>
      <c r="C266" s="11"/>
      <c r="D266" s="6"/>
      <c r="E266" s="39"/>
      <c r="F266" s="40"/>
      <c r="G266" s="40"/>
      <c r="H266" s="40"/>
      <c r="I266" s="40"/>
      <c r="J266" s="40"/>
      <c r="K266" s="45"/>
      <c r="L266" s="53"/>
    </row>
    <row r="267" spans="1:12" ht="15.75" customHeight="1" x14ac:dyDescent="0.35">
      <c r="A267" s="23"/>
      <c r="B267" s="15"/>
      <c r="C267" s="11"/>
      <c r="D267" s="6"/>
      <c r="E267" s="39"/>
      <c r="F267" s="40"/>
      <c r="G267" s="40"/>
      <c r="H267" s="40"/>
      <c r="I267" s="40"/>
      <c r="J267" s="40"/>
      <c r="K267" s="45"/>
      <c r="L267" s="53"/>
    </row>
    <row r="268" spans="1:12" ht="15.75" customHeight="1" x14ac:dyDescent="0.3">
      <c r="A268" s="24"/>
      <c r="B268" s="17"/>
      <c r="C268" s="8"/>
      <c r="D268" s="18" t="s">
        <v>33</v>
      </c>
      <c r="E268" s="9"/>
      <c r="F268" s="19">
        <f>SUM(F259:F267)</f>
        <v>720</v>
      </c>
      <c r="G268" s="19">
        <f t="shared" ref="G268:J268" si="89">SUM(G259:G267)</f>
        <v>27.200999999999997</v>
      </c>
      <c r="H268" s="19">
        <f t="shared" si="89"/>
        <v>28.490999999999996</v>
      </c>
      <c r="I268" s="19">
        <f t="shared" si="89"/>
        <v>96.39800000000001</v>
      </c>
      <c r="J268" s="19">
        <f t="shared" si="89"/>
        <v>750.71199999999999</v>
      </c>
      <c r="K268" s="46"/>
      <c r="L268" s="54">
        <v>107.51</v>
      </c>
    </row>
    <row r="269" spans="1:12" ht="15.75" customHeight="1" thickBot="1" x14ac:dyDescent="0.3">
      <c r="A269" s="28">
        <f>A251</f>
        <v>3</v>
      </c>
      <c r="B269" s="29">
        <f>B251</f>
        <v>4</v>
      </c>
      <c r="C269" s="58" t="s">
        <v>4</v>
      </c>
      <c r="D269" s="59"/>
      <c r="E269" s="30"/>
      <c r="F269" s="31">
        <f>F258+F268</f>
        <v>1220</v>
      </c>
      <c r="G269" s="31">
        <f t="shared" ref="G269:J269" si="90">G258+G268</f>
        <v>47.403999999999996</v>
      </c>
      <c r="H269" s="31">
        <f t="shared" si="90"/>
        <v>50.098999999999997</v>
      </c>
      <c r="I269" s="31">
        <f t="shared" si="90"/>
        <v>188.42700000000002</v>
      </c>
      <c r="J269" s="31">
        <f t="shared" si="90"/>
        <v>1394.1089999999999</v>
      </c>
      <c r="K269" s="48"/>
      <c r="L269" s="31">
        <f>SUM(L258:L268)</f>
        <v>215.02</v>
      </c>
    </row>
    <row r="270" spans="1:12" ht="15.75" customHeight="1" x14ac:dyDescent="0.3">
      <c r="A270" s="20">
        <v>3</v>
      </c>
      <c r="B270" s="21">
        <v>5</v>
      </c>
      <c r="C270" s="22" t="s">
        <v>20</v>
      </c>
      <c r="D270" s="5" t="s">
        <v>21</v>
      </c>
      <c r="E270" s="37" t="s">
        <v>148</v>
      </c>
      <c r="F270" s="38">
        <v>200</v>
      </c>
      <c r="G270" s="38">
        <v>22.175000000000001</v>
      </c>
      <c r="H270" s="38">
        <v>21.15</v>
      </c>
      <c r="I270" s="38">
        <v>69.38</v>
      </c>
      <c r="J270" s="38">
        <v>556.57000000000005</v>
      </c>
      <c r="K270" s="44" t="s">
        <v>149</v>
      </c>
      <c r="L270" s="52"/>
    </row>
    <row r="271" spans="1:12" ht="15.75" customHeight="1" x14ac:dyDescent="0.35">
      <c r="A271" s="23"/>
      <c r="B271" s="15"/>
      <c r="C271" s="11"/>
      <c r="D271" s="6"/>
      <c r="E271" s="39"/>
      <c r="F271" s="40"/>
      <c r="G271" s="40"/>
      <c r="H271" s="40"/>
      <c r="I271" s="40"/>
      <c r="J271" s="40"/>
      <c r="K271" s="45"/>
      <c r="L271" s="53"/>
    </row>
    <row r="272" spans="1:12" ht="15.75" customHeight="1" x14ac:dyDescent="0.3">
      <c r="A272" s="23"/>
      <c r="B272" s="15"/>
      <c r="C272" s="11"/>
      <c r="D272" s="7" t="s">
        <v>22</v>
      </c>
      <c r="E272" s="39" t="s">
        <v>215</v>
      </c>
      <c r="F272" s="40">
        <v>205</v>
      </c>
      <c r="G272" s="40">
        <v>0.16500000000000001</v>
      </c>
      <c r="H272" s="40">
        <v>3.5999999999999997E-2</v>
      </c>
      <c r="I272" s="40">
        <v>15.191000000000001</v>
      </c>
      <c r="J272" s="40">
        <v>61.746000000000002</v>
      </c>
      <c r="K272" s="45" t="s">
        <v>59</v>
      </c>
      <c r="L272" s="53"/>
    </row>
    <row r="273" spans="1:12" ht="15.75" customHeight="1" x14ac:dyDescent="0.3">
      <c r="A273" s="23"/>
      <c r="B273" s="15"/>
      <c r="C273" s="11"/>
      <c r="D273" s="7" t="s">
        <v>23</v>
      </c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">
      <c r="A274" s="23"/>
      <c r="B274" s="15"/>
      <c r="C274" s="11"/>
      <c r="D274" s="7" t="s">
        <v>24</v>
      </c>
      <c r="E274" s="39" t="s">
        <v>42</v>
      </c>
      <c r="F274" s="40">
        <v>100</v>
      </c>
      <c r="G274" s="40">
        <v>0.65</v>
      </c>
      <c r="H274" s="40">
        <v>0.1</v>
      </c>
      <c r="I274" s="40">
        <v>8.9499999999999993</v>
      </c>
      <c r="J274" s="40">
        <v>39.299999999999997</v>
      </c>
      <c r="K274" s="45"/>
      <c r="L274" s="53"/>
    </row>
    <row r="275" spans="1:12" ht="15.75" customHeight="1" x14ac:dyDescent="0.35">
      <c r="A275" s="23"/>
      <c r="B275" s="15"/>
      <c r="C275" s="11"/>
      <c r="D275" s="6"/>
      <c r="E275" s="39"/>
      <c r="F275" s="40"/>
      <c r="G275" s="40"/>
      <c r="H275" s="40"/>
      <c r="I275" s="40"/>
      <c r="J275" s="40"/>
      <c r="K275" s="45"/>
      <c r="L275" s="53"/>
    </row>
    <row r="276" spans="1:12" ht="15.75" customHeight="1" x14ac:dyDescent="0.35">
      <c r="A276" s="23"/>
      <c r="B276" s="15"/>
      <c r="C276" s="11"/>
      <c r="D276" s="6"/>
      <c r="E276" s="39"/>
      <c r="F276" s="40"/>
      <c r="G276" s="40"/>
      <c r="H276" s="40"/>
      <c r="I276" s="40"/>
      <c r="J276" s="40"/>
      <c r="K276" s="45"/>
      <c r="L276" s="53"/>
    </row>
    <row r="277" spans="1:12" ht="15.75" customHeight="1" x14ac:dyDescent="0.3">
      <c r="A277" s="24"/>
      <c r="B277" s="17"/>
      <c r="C277" s="8"/>
      <c r="D277" s="18" t="s">
        <v>33</v>
      </c>
      <c r="E277" s="9"/>
      <c r="F277" s="19">
        <f>SUM(F270:F276)</f>
        <v>505</v>
      </c>
      <c r="G277" s="19">
        <f t="shared" ref="G277:J277" si="91">SUM(G270:G276)</f>
        <v>22.99</v>
      </c>
      <c r="H277" s="19">
        <f t="shared" si="91"/>
        <v>21.286000000000001</v>
      </c>
      <c r="I277" s="19">
        <f t="shared" si="91"/>
        <v>93.521000000000001</v>
      </c>
      <c r="J277" s="19">
        <f t="shared" si="91"/>
        <v>657.61599999999999</v>
      </c>
      <c r="K277" s="46"/>
      <c r="L277" s="54">
        <v>107.51</v>
      </c>
    </row>
    <row r="278" spans="1:12" ht="15.75" customHeight="1" x14ac:dyDescent="0.3">
      <c r="A278" s="25">
        <f>A270</f>
        <v>3</v>
      </c>
      <c r="B278" s="13">
        <v>5</v>
      </c>
      <c r="C278" s="10" t="s">
        <v>25</v>
      </c>
      <c r="D278" s="7" t="s">
        <v>26</v>
      </c>
      <c r="E278" s="39" t="s">
        <v>216</v>
      </c>
      <c r="F278" s="40">
        <v>60</v>
      </c>
      <c r="G278" s="40">
        <v>0.77200000000000002</v>
      </c>
      <c r="H278" s="40">
        <v>4.8789999999999996</v>
      </c>
      <c r="I278" s="40">
        <v>4.7450000000000001</v>
      </c>
      <c r="J278" s="40">
        <v>65.980999999999995</v>
      </c>
      <c r="K278" s="45" t="s">
        <v>77</v>
      </c>
      <c r="L278" s="53"/>
    </row>
    <row r="279" spans="1:12" ht="15.75" customHeight="1" x14ac:dyDescent="0.3">
      <c r="A279" s="23"/>
      <c r="B279" s="15"/>
      <c r="C279" s="11"/>
      <c r="D279" s="7" t="s">
        <v>27</v>
      </c>
      <c r="E279" s="39" t="s">
        <v>128</v>
      </c>
      <c r="F279" s="40">
        <v>200</v>
      </c>
      <c r="G279" s="40">
        <v>5.3410000000000002</v>
      </c>
      <c r="H279" s="40">
        <v>8.48</v>
      </c>
      <c r="I279" s="40">
        <v>16.721</v>
      </c>
      <c r="J279" s="40">
        <v>164.565</v>
      </c>
      <c r="K279" s="45" t="s">
        <v>129</v>
      </c>
      <c r="L279" s="53"/>
    </row>
    <row r="280" spans="1:12" ht="15.75" customHeight="1" x14ac:dyDescent="0.3">
      <c r="A280" s="23"/>
      <c r="B280" s="15"/>
      <c r="C280" s="11"/>
      <c r="D280" s="7" t="s">
        <v>28</v>
      </c>
      <c r="E280" s="39" t="s">
        <v>217</v>
      </c>
      <c r="F280" s="40">
        <v>90</v>
      </c>
      <c r="G280" s="40">
        <v>10.727</v>
      </c>
      <c r="H280" s="40">
        <v>13.461</v>
      </c>
      <c r="I280" s="40">
        <v>11.051</v>
      </c>
      <c r="J280" s="40">
        <v>208.25700000000001</v>
      </c>
      <c r="K280" s="45" t="s">
        <v>93</v>
      </c>
      <c r="L280" s="53"/>
    </row>
    <row r="281" spans="1:12" ht="15.75" customHeight="1" x14ac:dyDescent="0.3">
      <c r="A281" s="23"/>
      <c r="B281" s="15"/>
      <c r="C281" s="11"/>
      <c r="D281" s="7" t="s">
        <v>29</v>
      </c>
      <c r="E281" s="39" t="s">
        <v>152</v>
      </c>
      <c r="F281" s="40">
        <v>150</v>
      </c>
      <c r="G281" s="40">
        <v>3.4039999999999999</v>
      </c>
      <c r="H281" s="40">
        <v>4.9039999999999999</v>
      </c>
      <c r="I281" s="40">
        <v>22.94</v>
      </c>
      <c r="J281" s="40">
        <v>149.511</v>
      </c>
      <c r="K281" s="45" t="s">
        <v>138</v>
      </c>
      <c r="L281" s="53"/>
    </row>
    <row r="282" spans="1:12" ht="15.75" customHeight="1" x14ac:dyDescent="0.3">
      <c r="A282" s="23"/>
      <c r="B282" s="15"/>
      <c r="C282" s="11"/>
      <c r="D282" s="7" t="s">
        <v>30</v>
      </c>
      <c r="E282" s="39" t="s">
        <v>184</v>
      </c>
      <c r="F282" s="40">
        <v>180</v>
      </c>
      <c r="G282" s="40">
        <v>7.1999999999999995E-2</v>
      </c>
      <c r="H282" s="40"/>
      <c r="I282" s="40">
        <v>15.263999999999999</v>
      </c>
      <c r="J282" s="40">
        <v>61.344000000000001</v>
      </c>
      <c r="K282" s="45" t="s">
        <v>94</v>
      </c>
      <c r="L282" s="53"/>
    </row>
    <row r="283" spans="1:12" ht="15.75" customHeight="1" x14ac:dyDescent="0.3">
      <c r="A283" s="23"/>
      <c r="B283" s="15"/>
      <c r="C283" s="11"/>
      <c r="D283" s="7" t="s">
        <v>31</v>
      </c>
      <c r="E283" s="39" t="s">
        <v>38</v>
      </c>
      <c r="F283" s="40">
        <v>20</v>
      </c>
      <c r="G283" s="40">
        <v>1.2</v>
      </c>
      <c r="H283" s="40">
        <v>0.2</v>
      </c>
      <c r="I283" s="40">
        <v>10.4</v>
      </c>
      <c r="J283" s="40">
        <v>48.2</v>
      </c>
      <c r="K283" s="45"/>
      <c r="L283" s="53"/>
    </row>
    <row r="284" spans="1:12" ht="15.75" customHeight="1" x14ac:dyDescent="0.3">
      <c r="A284" s="23"/>
      <c r="B284" s="15"/>
      <c r="C284" s="11"/>
      <c r="D284" s="7" t="s">
        <v>32</v>
      </c>
      <c r="E284" s="39" t="s">
        <v>39</v>
      </c>
      <c r="F284" s="40">
        <v>20</v>
      </c>
      <c r="G284" s="40">
        <v>1.2</v>
      </c>
      <c r="H284" s="40">
        <v>0.2</v>
      </c>
      <c r="I284" s="40">
        <v>10.4</v>
      </c>
      <c r="J284" s="40">
        <v>48.2</v>
      </c>
      <c r="K284" s="45">
        <v>653</v>
      </c>
      <c r="L284" s="53"/>
    </row>
    <row r="285" spans="1:12" ht="15.75" customHeight="1" x14ac:dyDescent="0.35">
      <c r="A285" s="23"/>
      <c r="B285" s="15"/>
      <c r="C285" s="11"/>
      <c r="D285" s="6"/>
      <c r="E285" s="39"/>
      <c r="F285" s="40"/>
      <c r="G285" s="40"/>
      <c r="H285" s="40"/>
      <c r="I285" s="40"/>
      <c r="J285" s="40"/>
      <c r="K285" s="45"/>
      <c r="L285" s="53"/>
    </row>
    <row r="286" spans="1:12" ht="15.75" customHeight="1" x14ac:dyDescent="0.35">
      <c r="A286" s="23"/>
      <c r="B286" s="15"/>
      <c r="C286" s="11"/>
      <c r="D286" s="6"/>
      <c r="E286" s="39"/>
      <c r="F286" s="40"/>
      <c r="G286" s="40"/>
      <c r="H286" s="40"/>
      <c r="I286" s="40"/>
      <c r="J286" s="40"/>
      <c r="K286" s="45"/>
      <c r="L286" s="53"/>
    </row>
    <row r="287" spans="1:12" ht="15.75" customHeight="1" x14ac:dyDescent="0.3">
      <c r="A287" s="24"/>
      <c r="B287" s="17"/>
      <c r="C287" s="8"/>
      <c r="D287" s="18" t="s">
        <v>33</v>
      </c>
      <c r="E287" s="9"/>
      <c r="F287" s="19">
        <f>SUM(F278:F286)</f>
        <v>720</v>
      </c>
      <c r="G287" s="19">
        <f t="shared" ref="G287:J287" si="92">SUM(G278:G286)</f>
        <v>22.715999999999998</v>
      </c>
      <c r="H287" s="19">
        <f t="shared" si="92"/>
        <v>32.124000000000002</v>
      </c>
      <c r="I287" s="19">
        <f t="shared" si="92"/>
        <v>91.521000000000015</v>
      </c>
      <c r="J287" s="19">
        <f t="shared" si="92"/>
        <v>746.05800000000011</v>
      </c>
      <c r="K287" s="46"/>
      <c r="L287" s="54">
        <v>107.51</v>
      </c>
    </row>
    <row r="288" spans="1:12" ht="15.75" customHeight="1" thickBot="1" x14ac:dyDescent="0.3">
      <c r="A288" s="28">
        <f>A270</f>
        <v>3</v>
      </c>
      <c r="B288" s="29">
        <f>B270</f>
        <v>5</v>
      </c>
      <c r="C288" s="58" t="s">
        <v>4</v>
      </c>
      <c r="D288" s="59"/>
      <c r="E288" s="30"/>
      <c r="F288" s="31">
        <f>F277+F287</f>
        <v>1225</v>
      </c>
      <c r="G288" s="31">
        <f t="shared" ref="G288:J288" si="93">G277+G287</f>
        <v>45.705999999999996</v>
      </c>
      <c r="H288" s="31">
        <f t="shared" si="93"/>
        <v>53.410000000000004</v>
      </c>
      <c r="I288" s="31">
        <f>I277+I287</f>
        <v>185.04200000000003</v>
      </c>
      <c r="J288" s="31">
        <f t="shared" si="93"/>
        <v>1403.674</v>
      </c>
      <c r="K288" s="48"/>
      <c r="L288" s="31">
        <f>SUM(L277:L287)</f>
        <v>215.02</v>
      </c>
    </row>
    <row r="289" spans="1:12" ht="15.75" customHeight="1" x14ac:dyDescent="0.3">
      <c r="A289" s="20">
        <v>4</v>
      </c>
      <c r="B289" s="21">
        <v>1</v>
      </c>
      <c r="C289" s="22" t="s">
        <v>20</v>
      </c>
      <c r="D289" s="5" t="s">
        <v>21</v>
      </c>
      <c r="E289" s="37" t="s">
        <v>218</v>
      </c>
      <c r="F289" s="38">
        <v>150</v>
      </c>
      <c r="G289" s="38">
        <v>4.883</v>
      </c>
      <c r="H289" s="38">
        <v>6.2060000000000004</v>
      </c>
      <c r="I289" s="38">
        <v>21.658999999999999</v>
      </c>
      <c r="J289" s="38">
        <v>162.023</v>
      </c>
      <c r="K289" s="44" t="s">
        <v>130</v>
      </c>
      <c r="L289" s="52"/>
    </row>
    <row r="290" spans="1:12" ht="15.75" customHeight="1" x14ac:dyDescent="0.3">
      <c r="A290" s="23"/>
      <c r="B290" s="15"/>
      <c r="C290" s="11"/>
      <c r="D290" s="6"/>
      <c r="E290" s="39" t="s">
        <v>220</v>
      </c>
      <c r="F290" s="40">
        <v>55</v>
      </c>
      <c r="G290" s="40">
        <v>7.21</v>
      </c>
      <c r="H290" s="40">
        <v>8.9649999999999999</v>
      </c>
      <c r="I290" s="40">
        <v>15.67</v>
      </c>
      <c r="J290" s="40">
        <v>172.20500000000001</v>
      </c>
      <c r="K290" s="45" t="s">
        <v>173</v>
      </c>
      <c r="L290" s="53"/>
    </row>
    <row r="291" spans="1:12" ht="15.75" customHeight="1" x14ac:dyDescent="0.3">
      <c r="A291" s="23"/>
      <c r="B291" s="15"/>
      <c r="C291" s="11"/>
      <c r="D291" s="7" t="s">
        <v>22</v>
      </c>
      <c r="E291" s="39" t="s">
        <v>219</v>
      </c>
      <c r="F291" s="40">
        <v>200</v>
      </c>
      <c r="G291" s="40">
        <v>1.8140000000000001</v>
      </c>
      <c r="H291" s="40">
        <v>1.512</v>
      </c>
      <c r="I291" s="40">
        <v>19.529</v>
      </c>
      <c r="J291" s="40">
        <v>98.975999999999999</v>
      </c>
      <c r="K291" s="45" t="s">
        <v>96</v>
      </c>
      <c r="L291" s="53"/>
    </row>
    <row r="292" spans="1:12" ht="15.75" customHeight="1" x14ac:dyDescent="0.3">
      <c r="A292" s="23"/>
      <c r="B292" s="15"/>
      <c r="C292" s="11"/>
      <c r="D292" s="7" t="s">
        <v>23</v>
      </c>
      <c r="E292" s="39" t="s">
        <v>205</v>
      </c>
      <c r="F292" s="40">
        <v>20</v>
      </c>
      <c r="G292" s="40">
        <v>1.2</v>
      </c>
      <c r="H292" s="40">
        <v>0.2</v>
      </c>
      <c r="I292" s="40">
        <v>10.4</v>
      </c>
      <c r="J292" s="40">
        <v>48.2</v>
      </c>
      <c r="K292" s="45"/>
      <c r="L292" s="53"/>
    </row>
    <row r="293" spans="1:12" ht="15.75" customHeight="1" x14ac:dyDescent="0.3">
      <c r="A293" s="23"/>
      <c r="B293" s="15"/>
      <c r="C293" s="11"/>
      <c r="D293" s="7" t="s">
        <v>24</v>
      </c>
      <c r="E293" s="39" t="s">
        <v>42</v>
      </c>
      <c r="F293" s="40">
        <v>100</v>
      </c>
      <c r="G293" s="40">
        <v>0.65</v>
      </c>
      <c r="H293" s="40">
        <v>0.1</v>
      </c>
      <c r="I293" s="40">
        <v>8.9499999999999993</v>
      </c>
      <c r="J293" s="40">
        <v>39.299999999999997</v>
      </c>
      <c r="K293" s="45"/>
      <c r="L293" s="53"/>
    </row>
    <row r="294" spans="1:12" ht="15.75" customHeight="1" x14ac:dyDescent="0.3">
      <c r="A294" s="23"/>
      <c r="B294" s="15"/>
      <c r="C294" s="11"/>
      <c r="D294" s="6"/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5">
      <c r="A295" s="23"/>
      <c r="B295" s="15"/>
      <c r="C295" s="11"/>
      <c r="D295" s="6"/>
      <c r="E295" s="39"/>
      <c r="F295" s="40"/>
      <c r="G295" s="40"/>
      <c r="H295" s="40"/>
      <c r="I295" s="40"/>
      <c r="J295" s="40"/>
      <c r="K295" s="45"/>
      <c r="L295" s="53"/>
    </row>
    <row r="296" spans="1:12" ht="15.75" customHeight="1" x14ac:dyDescent="0.3">
      <c r="A296" s="24"/>
      <c r="B296" s="17"/>
      <c r="C296" s="8"/>
      <c r="D296" s="18" t="s">
        <v>33</v>
      </c>
      <c r="E296" s="9"/>
      <c r="F296" s="19">
        <f>SUM(F289:F295)</f>
        <v>525</v>
      </c>
      <c r="G296" s="19">
        <f t="shared" ref="G296:J296" si="94">SUM(G289:G295)</f>
        <v>15.757</v>
      </c>
      <c r="H296" s="19">
        <f t="shared" si="94"/>
        <v>16.983000000000001</v>
      </c>
      <c r="I296" s="19">
        <f t="shared" si="94"/>
        <v>76.208000000000013</v>
      </c>
      <c r="J296" s="19">
        <f t="shared" si="94"/>
        <v>520.70399999999995</v>
      </c>
      <c r="K296" s="46"/>
      <c r="L296" s="54">
        <v>107.51</v>
      </c>
    </row>
    <row r="297" spans="1:12" ht="15.75" customHeight="1" x14ac:dyDescent="0.3">
      <c r="A297" s="25">
        <f>A289</f>
        <v>4</v>
      </c>
      <c r="B297" s="13">
        <v>1</v>
      </c>
      <c r="C297" s="10" t="s">
        <v>25</v>
      </c>
      <c r="D297" s="7" t="s">
        <v>26</v>
      </c>
      <c r="E297" s="39" t="s">
        <v>43</v>
      </c>
      <c r="F297" s="40">
        <v>60</v>
      </c>
      <c r="G297" s="40">
        <v>0.88800000000000001</v>
      </c>
      <c r="H297" s="40">
        <v>3.65</v>
      </c>
      <c r="I297" s="40">
        <v>4.5179999999999998</v>
      </c>
      <c r="J297" s="40">
        <v>54.478000000000002</v>
      </c>
      <c r="K297" s="45" t="s">
        <v>69</v>
      </c>
      <c r="L297" s="53"/>
    </row>
    <row r="298" spans="1:12" ht="15.75" customHeight="1" x14ac:dyDescent="0.3">
      <c r="A298" s="23"/>
      <c r="B298" s="15"/>
      <c r="C298" s="11"/>
      <c r="D298" s="7" t="s">
        <v>27</v>
      </c>
      <c r="E298" s="39" t="s">
        <v>105</v>
      </c>
      <c r="F298" s="40">
        <v>200</v>
      </c>
      <c r="G298" s="40">
        <v>4.0979999999999999</v>
      </c>
      <c r="H298" s="40">
        <v>6.9509999999999996</v>
      </c>
      <c r="I298" s="40">
        <v>8.2810000000000006</v>
      </c>
      <c r="J298" s="40">
        <v>112.07599999999999</v>
      </c>
      <c r="K298" s="45" t="s">
        <v>78</v>
      </c>
      <c r="L298" s="53"/>
    </row>
    <row r="299" spans="1:12" ht="15.75" customHeight="1" x14ac:dyDescent="0.3">
      <c r="A299" s="23"/>
      <c r="B299" s="15"/>
      <c r="C299" s="11"/>
      <c r="D299" s="7" t="s">
        <v>28</v>
      </c>
      <c r="E299" s="39" t="s">
        <v>51</v>
      </c>
      <c r="F299" s="40">
        <v>90</v>
      </c>
      <c r="G299" s="40">
        <v>15.837999999999999</v>
      </c>
      <c r="H299" s="40">
        <v>12.102</v>
      </c>
      <c r="I299" s="40">
        <v>2.6190000000000002</v>
      </c>
      <c r="J299" s="40">
        <v>182.74799999999999</v>
      </c>
      <c r="K299" s="45" t="s">
        <v>131</v>
      </c>
      <c r="L299" s="53"/>
    </row>
    <row r="300" spans="1:12" ht="15.75" customHeight="1" x14ac:dyDescent="0.3">
      <c r="A300" s="23"/>
      <c r="B300" s="15"/>
      <c r="C300" s="11"/>
      <c r="D300" s="7" t="s">
        <v>29</v>
      </c>
      <c r="E300" s="39" t="s">
        <v>103</v>
      </c>
      <c r="F300" s="40">
        <v>150</v>
      </c>
      <c r="G300" s="40">
        <v>6.9009999999999998</v>
      </c>
      <c r="H300" s="40">
        <v>4.5309999999999997</v>
      </c>
      <c r="I300" s="40">
        <v>45.970999999999997</v>
      </c>
      <c r="J300" s="40">
        <v>252.26300000000001</v>
      </c>
      <c r="K300" s="45" t="s">
        <v>104</v>
      </c>
      <c r="L300" s="53"/>
    </row>
    <row r="301" spans="1:12" ht="15.75" customHeight="1" x14ac:dyDescent="0.3">
      <c r="A301" s="23"/>
      <c r="B301" s="15"/>
      <c r="C301" s="11"/>
      <c r="D301" s="7" t="s">
        <v>30</v>
      </c>
      <c r="E301" s="39" t="s">
        <v>189</v>
      </c>
      <c r="F301" s="40">
        <v>180</v>
      </c>
      <c r="G301" s="40">
        <v>6.5000000000000002E-2</v>
      </c>
      <c r="H301" s="40"/>
      <c r="I301" s="40">
        <v>28.547999999999998</v>
      </c>
      <c r="J301" s="40">
        <v>114.45099999999999</v>
      </c>
      <c r="K301" s="45" t="s">
        <v>176</v>
      </c>
      <c r="L301" s="53"/>
    </row>
    <row r="302" spans="1:12" ht="15.75" customHeight="1" x14ac:dyDescent="0.3">
      <c r="A302" s="23"/>
      <c r="B302" s="15"/>
      <c r="C302" s="11"/>
      <c r="D302" s="7" t="s">
        <v>31</v>
      </c>
      <c r="E302" s="39" t="s">
        <v>169</v>
      </c>
      <c r="F302" s="40">
        <v>20</v>
      </c>
      <c r="G302" s="40">
        <v>1.2</v>
      </c>
      <c r="H302" s="40">
        <v>0.2</v>
      </c>
      <c r="I302" s="40">
        <v>10.4</v>
      </c>
      <c r="J302" s="40">
        <v>48.2</v>
      </c>
      <c r="K302" s="45"/>
      <c r="L302" s="53"/>
    </row>
    <row r="303" spans="1:12" ht="15.75" customHeight="1" x14ac:dyDescent="0.3">
      <c r="A303" s="23"/>
      <c r="B303" s="15"/>
      <c r="C303" s="11"/>
      <c r="D303" s="7" t="s">
        <v>32</v>
      </c>
      <c r="E303" s="39" t="s">
        <v>177</v>
      </c>
      <c r="F303" s="40">
        <v>20</v>
      </c>
      <c r="G303" s="40">
        <v>1.2</v>
      </c>
      <c r="H303" s="40">
        <v>0.2</v>
      </c>
      <c r="I303" s="40">
        <v>10.4</v>
      </c>
      <c r="J303" s="40">
        <v>48.2</v>
      </c>
      <c r="K303" s="45">
        <v>653</v>
      </c>
      <c r="L303" s="53"/>
    </row>
    <row r="304" spans="1:12" ht="15.75" customHeight="1" x14ac:dyDescent="0.35">
      <c r="A304" s="23"/>
      <c r="B304" s="15"/>
      <c r="C304" s="11"/>
      <c r="D304" s="6"/>
      <c r="E304" s="39"/>
      <c r="F304" s="40"/>
      <c r="G304" s="40"/>
      <c r="H304" s="40"/>
      <c r="I304" s="40"/>
      <c r="J304" s="40"/>
      <c r="K304" s="45"/>
      <c r="L304" s="53"/>
    </row>
    <row r="305" spans="1:12" ht="15.75" customHeight="1" x14ac:dyDescent="0.35">
      <c r="A305" s="23"/>
      <c r="B305" s="15"/>
      <c r="C305" s="11"/>
      <c r="D305" s="6"/>
      <c r="E305" s="39"/>
      <c r="F305" s="40"/>
      <c r="G305" s="40"/>
      <c r="H305" s="40"/>
      <c r="I305" s="40"/>
      <c r="J305" s="40"/>
      <c r="K305" s="45"/>
      <c r="L305" s="53"/>
    </row>
    <row r="306" spans="1:12" ht="15.75" customHeight="1" x14ac:dyDescent="0.3">
      <c r="A306" s="24"/>
      <c r="B306" s="17"/>
      <c r="C306" s="8"/>
      <c r="D306" s="18" t="s">
        <v>33</v>
      </c>
      <c r="E306" s="9"/>
      <c r="F306" s="19">
        <f>SUM(F297:F305)</f>
        <v>720</v>
      </c>
      <c r="G306" s="19">
        <f t="shared" ref="G306:J306" si="95">SUM(G297:G305)</f>
        <v>30.189999999999998</v>
      </c>
      <c r="H306" s="19">
        <f t="shared" si="95"/>
        <v>27.633999999999997</v>
      </c>
      <c r="I306" s="19">
        <f t="shared" si="95"/>
        <v>110.73700000000001</v>
      </c>
      <c r="J306" s="19">
        <f t="shared" si="95"/>
        <v>812.41600000000017</v>
      </c>
      <c r="K306" s="46"/>
      <c r="L306" s="54">
        <v>107.51</v>
      </c>
    </row>
    <row r="307" spans="1:12" ht="15.75" customHeight="1" thickBot="1" x14ac:dyDescent="0.3">
      <c r="A307" s="28">
        <f>A289</f>
        <v>4</v>
      </c>
      <c r="B307" s="29">
        <f>B289</f>
        <v>1</v>
      </c>
      <c r="C307" s="58" t="s">
        <v>4</v>
      </c>
      <c r="D307" s="59"/>
      <c r="E307" s="30"/>
      <c r="F307" s="31">
        <f>F296+F306</f>
        <v>1245</v>
      </c>
      <c r="G307" s="31">
        <f t="shared" ref="G307:H307" si="96">G296+G306</f>
        <v>45.946999999999996</v>
      </c>
      <c r="H307" s="31">
        <f t="shared" si="96"/>
        <v>44.616999999999997</v>
      </c>
      <c r="I307" s="31">
        <f>I296+I306</f>
        <v>186.94500000000002</v>
      </c>
      <c r="J307" s="31">
        <f t="shared" ref="J307" si="97">J296+J306</f>
        <v>1333.1200000000001</v>
      </c>
      <c r="K307" s="48"/>
      <c r="L307" s="31">
        <f>SUM(L296:L306)</f>
        <v>215.02</v>
      </c>
    </row>
    <row r="308" spans="1:12" ht="37.200000000000003" customHeight="1" x14ac:dyDescent="0.3">
      <c r="A308" s="20">
        <v>4</v>
      </c>
      <c r="B308" s="21">
        <v>2</v>
      </c>
      <c r="C308" s="22" t="s">
        <v>20</v>
      </c>
      <c r="D308" s="5" t="s">
        <v>21</v>
      </c>
      <c r="E308" s="37" t="s">
        <v>267</v>
      </c>
      <c r="F308" s="38">
        <v>270</v>
      </c>
      <c r="G308" s="38">
        <v>18.260000000000002</v>
      </c>
      <c r="H308" s="38">
        <v>21.864999999999998</v>
      </c>
      <c r="I308" s="38">
        <v>51.191000000000003</v>
      </c>
      <c r="J308" s="38">
        <v>474.58600000000001</v>
      </c>
      <c r="K308" s="44" t="s">
        <v>268</v>
      </c>
      <c r="L308" s="52"/>
    </row>
    <row r="309" spans="1:12" ht="15.75" customHeight="1" x14ac:dyDescent="0.3">
      <c r="A309" s="23"/>
      <c r="B309" s="15"/>
      <c r="C309" s="11"/>
      <c r="D309" s="6"/>
      <c r="E309" s="39" t="s">
        <v>64</v>
      </c>
      <c r="F309" s="67" t="s">
        <v>246</v>
      </c>
      <c r="G309" s="67" t="s">
        <v>269</v>
      </c>
      <c r="H309" s="67" t="s">
        <v>270</v>
      </c>
      <c r="I309" s="67" t="s">
        <v>271</v>
      </c>
      <c r="J309" s="67" t="s">
        <v>272</v>
      </c>
      <c r="K309" s="45" t="s">
        <v>65</v>
      </c>
      <c r="L309" s="53"/>
    </row>
    <row r="310" spans="1:12" ht="15.75" customHeight="1" x14ac:dyDescent="0.3">
      <c r="A310" s="23"/>
      <c r="B310" s="15"/>
      <c r="C310" s="11"/>
      <c r="D310" s="7" t="s">
        <v>22</v>
      </c>
      <c r="E310" s="39" t="s">
        <v>221</v>
      </c>
      <c r="F310" s="40">
        <v>200</v>
      </c>
      <c r="G310" s="40">
        <v>0.12</v>
      </c>
      <c r="H310" s="40">
        <v>3.1E-2</v>
      </c>
      <c r="I310" s="40">
        <v>15.041</v>
      </c>
      <c r="J310" s="40">
        <v>60.920999999999999</v>
      </c>
      <c r="K310" s="45" t="s">
        <v>108</v>
      </c>
      <c r="L310" s="53"/>
    </row>
    <row r="311" spans="1:12" ht="15.75" customHeight="1" x14ac:dyDescent="0.3">
      <c r="A311" s="23"/>
      <c r="B311" s="15"/>
      <c r="C311" s="11"/>
      <c r="D311" s="7" t="s">
        <v>23</v>
      </c>
      <c r="E311" s="39" t="s">
        <v>169</v>
      </c>
      <c r="F311" s="40">
        <v>30</v>
      </c>
      <c r="G311" s="40">
        <v>1.8</v>
      </c>
      <c r="H311" s="40">
        <v>0.3</v>
      </c>
      <c r="I311" s="40">
        <v>15.6</v>
      </c>
      <c r="J311" s="40">
        <v>72.3</v>
      </c>
      <c r="K311" s="45"/>
      <c r="L311" s="53"/>
    </row>
    <row r="312" spans="1:12" ht="15.75" customHeight="1" x14ac:dyDescent="0.3">
      <c r="A312" s="23"/>
      <c r="B312" s="15"/>
      <c r="C312" s="11"/>
      <c r="D312" s="7" t="s">
        <v>24</v>
      </c>
      <c r="E312" s="39"/>
      <c r="F312" s="40"/>
      <c r="G312" s="40"/>
      <c r="H312" s="40"/>
      <c r="I312" s="40"/>
      <c r="J312" s="40"/>
      <c r="K312" s="45"/>
      <c r="L312" s="53"/>
    </row>
    <row r="313" spans="1:12" ht="15.75" customHeight="1" x14ac:dyDescent="0.35">
      <c r="A313" s="23"/>
      <c r="B313" s="15"/>
      <c r="C313" s="11"/>
      <c r="D313" s="6"/>
      <c r="E313" s="39"/>
      <c r="F313" s="40"/>
      <c r="G313" s="40"/>
      <c r="H313" s="40"/>
      <c r="I313" s="40"/>
      <c r="J313" s="40"/>
      <c r="K313" s="45"/>
      <c r="L313" s="53"/>
    </row>
    <row r="314" spans="1:12" ht="15.75" customHeight="1" x14ac:dyDescent="0.35">
      <c r="A314" s="23"/>
      <c r="B314" s="15"/>
      <c r="C314" s="11"/>
      <c r="D314" s="6"/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">
      <c r="A315" s="24"/>
      <c r="B315" s="17"/>
      <c r="C315" s="8"/>
      <c r="D315" s="18" t="s">
        <v>33</v>
      </c>
      <c r="E315" s="9"/>
      <c r="F315" s="19">
        <f>SUM(F308:F314)</f>
        <v>500</v>
      </c>
      <c r="G315" s="19">
        <f t="shared" ref="G315:J315" si="98">SUM(G308:G314)</f>
        <v>20.180000000000003</v>
      </c>
      <c r="H315" s="19">
        <f t="shared" si="98"/>
        <v>22.195999999999998</v>
      </c>
      <c r="I315" s="19">
        <f t="shared" si="98"/>
        <v>81.831999999999994</v>
      </c>
      <c r="J315" s="19">
        <f t="shared" si="98"/>
        <v>607.80700000000002</v>
      </c>
      <c r="K315" s="46"/>
      <c r="L315" s="54">
        <v>107.51</v>
      </c>
    </row>
    <row r="316" spans="1:12" ht="15.75" customHeight="1" x14ac:dyDescent="0.3">
      <c r="A316" s="25">
        <f>A308</f>
        <v>4</v>
      </c>
      <c r="B316" s="13">
        <v>2</v>
      </c>
      <c r="C316" s="10" t="s">
        <v>25</v>
      </c>
      <c r="D316" s="7" t="s">
        <v>26</v>
      </c>
      <c r="E316" s="39" t="s">
        <v>52</v>
      </c>
      <c r="F316" s="40">
        <v>60</v>
      </c>
      <c r="G316" s="40">
        <v>0.70899999999999996</v>
      </c>
      <c r="H316" s="40">
        <v>3.6339999999999999</v>
      </c>
      <c r="I316" s="40">
        <v>4.6929999999999996</v>
      </c>
      <c r="J316" s="40">
        <v>54.311</v>
      </c>
      <c r="K316" s="45" t="s">
        <v>132</v>
      </c>
      <c r="L316" s="53"/>
    </row>
    <row r="317" spans="1:12" ht="15.75" customHeight="1" x14ac:dyDescent="0.3">
      <c r="A317" s="23"/>
      <c r="B317" s="15"/>
      <c r="C317" s="11"/>
      <c r="D317" s="7" t="s">
        <v>27</v>
      </c>
      <c r="E317" s="39" t="s">
        <v>70</v>
      </c>
      <c r="F317" s="40">
        <v>200</v>
      </c>
      <c r="G317" s="40">
        <v>4.5179999999999998</v>
      </c>
      <c r="H317" s="40">
        <v>6.4610000000000003</v>
      </c>
      <c r="I317" s="40">
        <v>13.385</v>
      </c>
      <c r="J317" s="40">
        <v>129.762</v>
      </c>
      <c r="K317" s="45" t="s">
        <v>71</v>
      </c>
      <c r="L317" s="53"/>
    </row>
    <row r="318" spans="1:12" ht="15.75" customHeight="1" x14ac:dyDescent="0.3">
      <c r="A318" s="23"/>
      <c r="B318" s="15"/>
      <c r="C318" s="11"/>
      <c r="D318" s="7" t="s">
        <v>28</v>
      </c>
      <c r="E318" s="39" t="s">
        <v>133</v>
      </c>
      <c r="F318" s="40">
        <v>200</v>
      </c>
      <c r="G318" s="40">
        <v>16.486000000000001</v>
      </c>
      <c r="H318" s="40">
        <v>21.187000000000001</v>
      </c>
      <c r="I318" s="40">
        <v>24.300999999999998</v>
      </c>
      <c r="J318" s="40">
        <v>353.82799999999997</v>
      </c>
      <c r="K318" s="45" t="s">
        <v>100</v>
      </c>
      <c r="L318" s="53"/>
    </row>
    <row r="319" spans="1:12" ht="15.75" customHeight="1" x14ac:dyDescent="0.3">
      <c r="A319" s="23"/>
      <c r="B319" s="15"/>
      <c r="C319" s="11"/>
      <c r="D319" s="7" t="s">
        <v>29</v>
      </c>
      <c r="E319" s="39"/>
      <c r="F319" s="40"/>
      <c r="G319" s="40"/>
      <c r="H319" s="40"/>
      <c r="I319" s="40"/>
      <c r="J319" s="40"/>
      <c r="K319" s="45"/>
      <c r="L319" s="53"/>
    </row>
    <row r="320" spans="1:12" ht="15.75" customHeight="1" x14ac:dyDescent="0.3">
      <c r="A320" s="23"/>
      <c r="B320" s="15"/>
      <c r="C320" s="11"/>
      <c r="D320" s="7" t="s">
        <v>30</v>
      </c>
      <c r="E320" s="39" t="s">
        <v>41</v>
      </c>
      <c r="F320" s="40">
        <v>180</v>
      </c>
      <c r="G320" s="40">
        <v>0.216</v>
      </c>
      <c r="H320" s="40">
        <v>1.7999999999999999E-2</v>
      </c>
      <c r="I320" s="40">
        <v>14.785</v>
      </c>
      <c r="J320" s="40">
        <v>60.168999999999997</v>
      </c>
      <c r="K320" s="45" t="s">
        <v>66</v>
      </c>
      <c r="L320" s="53"/>
    </row>
    <row r="321" spans="1:12" ht="15.75" customHeight="1" x14ac:dyDescent="0.3">
      <c r="A321" s="23"/>
      <c r="B321" s="15"/>
      <c r="C321" s="11"/>
      <c r="D321" s="7" t="s">
        <v>31</v>
      </c>
      <c r="E321" s="39" t="s">
        <v>38</v>
      </c>
      <c r="F321" s="40">
        <v>30</v>
      </c>
      <c r="G321" s="40">
        <v>1.8</v>
      </c>
      <c r="H321" s="40">
        <v>0.3</v>
      </c>
      <c r="I321" s="40">
        <v>15.6</v>
      </c>
      <c r="J321" s="40">
        <v>72.3</v>
      </c>
      <c r="K321" s="45"/>
      <c r="L321" s="53"/>
    </row>
    <row r="322" spans="1:12" ht="15.75" customHeight="1" x14ac:dyDescent="0.3">
      <c r="A322" s="23"/>
      <c r="B322" s="15"/>
      <c r="C322" s="11"/>
      <c r="D322" s="7" t="s">
        <v>32</v>
      </c>
      <c r="E322" s="39" t="s">
        <v>39</v>
      </c>
      <c r="F322" s="40">
        <v>30</v>
      </c>
      <c r="G322" s="40">
        <v>1.8</v>
      </c>
      <c r="H322" s="40">
        <v>0.3</v>
      </c>
      <c r="I322" s="40">
        <v>15.6</v>
      </c>
      <c r="J322" s="40">
        <v>72.3</v>
      </c>
      <c r="K322" s="45">
        <v>653</v>
      </c>
      <c r="L322" s="53"/>
    </row>
    <row r="323" spans="1:12" ht="15.75" customHeight="1" x14ac:dyDescent="0.35">
      <c r="A323" s="23"/>
      <c r="B323" s="15"/>
      <c r="C323" s="11"/>
      <c r="D323" s="6"/>
      <c r="E323" s="39"/>
      <c r="F323" s="40"/>
      <c r="G323" s="40"/>
      <c r="H323" s="40"/>
      <c r="I323" s="40"/>
      <c r="J323" s="40"/>
      <c r="K323" s="45"/>
      <c r="L323" s="53"/>
    </row>
    <row r="324" spans="1:12" ht="15.75" customHeight="1" x14ac:dyDescent="0.35">
      <c r="A324" s="23"/>
      <c r="B324" s="15"/>
      <c r="C324" s="11"/>
      <c r="D324" s="6"/>
      <c r="E324" s="39"/>
      <c r="F324" s="40"/>
      <c r="G324" s="40"/>
      <c r="H324" s="40"/>
      <c r="I324" s="40"/>
      <c r="J324" s="40"/>
      <c r="K324" s="45"/>
      <c r="L324" s="53"/>
    </row>
    <row r="325" spans="1:12" ht="15.75" customHeight="1" x14ac:dyDescent="0.3">
      <c r="A325" s="24"/>
      <c r="B325" s="17"/>
      <c r="C325" s="8"/>
      <c r="D325" s="18" t="s">
        <v>33</v>
      </c>
      <c r="E325" s="9"/>
      <c r="F325" s="19">
        <f>SUM(F316:F324)</f>
        <v>700</v>
      </c>
      <c r="G325" s="19">
        <f t="shared" ref="G325:J325" si="99">SUM(G316:G324)</f>
        <v>25.529000000000003</v>
      </c>
      <c r="H325" s="19">
        <f t="shared" si="99"/>
        <v>31.900000000000006</v>
      </c>
      <c r="I325" s="19">
        <f t="shared" si="99"/>
        <v>88.36399999999999</v>
      </c>
      <c r="J325" s="19">
        <f t="shared" si="99"/>
        <v>742.66999999999985</v>
      </c>
      <c r="K325" s="46"/>
      <c r="L325" s="54">
        <v>107.51</v>
      </c>
    </row>
    <row r="326" spans="1:12" ht="15.75" customHeight="1" thickBot="1" x14ac:dyDescent="0.3">
      <c r="A326" s="28">
        <f>A308</f>
        <v>4</v>
      </c>
      <c r="B326" s="29">
        <f>B308</f>
        <v>2</v>
      </c>
      <c r="C326" s="58" t="s">
        <v>4</v>
      </c>
      <c r="D326" s="59"/>
      <c r="E326" s="30"/>
      <c r="F326" s="31">
        <f>F315+F325</f>
        <v>1200</v>
      </c>
      <c r="G326" s="31">
        <f t="shared" ref="G326:H326" si="100">G315+G325</f>
        <v>45.709000000000003</v>
      </c>
      <c r="H326" s="31">
        <f t="shared" si="100"/>
        <v>54.096000000000004</v>
      </c>
      <c r="I326" s="31">
        <f>I315+I325</f>
        <v>170.19599999999997</v>
      </c>
      <c r="J326" s="31">
        <f t="shared" ref="J326" si="101">J315+J325</f>
        <v>1350.4769999999999</v>
      </c>
      <c r="K326" s="48"/>
      <c r="L326" s="31">
        <f>SUM(L315:L325)</f>
        <v>215.02</v>
      </c>
    </row>
    <row r="327" spans="1:12" ht="15.75" customHeight="1" x14ac:dyDescent="0.3">
      <c r="A327" s="20">
        <v>4</v>
      </c>
      <c r="B327" s="21">
        <v>3</v>
      </c>
      <c r="C327" s="22" t="s">
        <v>20</v>
      </c>
      <c r="D327" s="5" t="s">
        <v>21</v>
      </c>
      <c r="E327" s="37" t="s">
        <v>150</v>
      </c>
      <c r="F327" s="38">
        <v>200</v>
      </c>
      <c r="G327" s="38">
        <v>14.420999999999999</v>
      </c>
      <c r="H327" s="38">
        <v>17.547000000000001</v>
      </c>
      <c r="I327" s="38">
        <v>5.3719999999999999</v>
      </c>
      <c r="J327" s="38">
        <v>237.1</v>
      </c>
      <c r="K327" s="44" t="s">
        <v>151</v>
      </c>
      <c r="L327" s="52"/>
    </row>
    <row r="328" spans="1:12" ht="15.75" customHeight="1" x14ac:dyDescent="0.35">
      <c r="A328" s="23"/>
      <c r="B328" s="15"/>
      <c r="C328" s="11"/>
      <c r="D328" s="6"/>
      <c r="E328" s="39"/>
      <c r="F328" s="40"/>
      <c r="G328" s="40"/>
      <c r="H328" s="40"/>
      <c r="I328" s="40"/>
      <c r="J328" s="40"/>
      <c r="K328" s="45"/>
      <c r="L328" s="53"/>
    </row>
    <row r="329" spans="1:12" ht="15.75" customHeight="1" x14ac:dyDescent="0.3">
      <c r="A329" s="23"/>
      <c r="B329" s="15"/>
      <c r="C329" s="11"/>
      <c r="D329" s="7" t="s">
        <v>22</v>
      </c>
      <c r="E329" s="39" t="s">
        <v>116</v>
      </c>
      <c r="F329" s="40">
        <v>200</v>
      </c>
      <c r="G329" s="40">
        <v>1.8140000000000001</v>
      </c>
      <c r="H329" s="40">
        <v>1.512</v>
      </c>
      <c r="I329" s="40">
        <v>19.529</v>
      </c>
      <c r="J329" s="40">
        <v>98.975999999999999</v>
      </c>
      <c r="K329" s="45" t="s">
        <v>67</v>
      </c>
      <c r="L329" s="53"/>
    </row>
    <row r="330" spans="1:12" ht="15.75" customHeight="1" x14ac:dyDescent="0.3">
      <c r="A330" s="23"/>
      <c r="B330" s="15"/>
      <c r="C330" s="11"/>
      <c r="D330" s="7" t="s">
        <v>23</v>
      </c>
      <c r="E330" s="39" t="s">
        <v>38</v>
      </c>
      <c r="F330" s="40">
        <v>40</v>
      </c>
      <c r="G330" s="40">
        <v>2.4</v>
      </c>
      <c r="H330" s="40">
        <v>0.4</v>
      </c>
      <c r="I330" s="40">
        <v>20.8</v>
      </c>
      <c r="J330" s="40">
        <v>96.4</v>
      </c>
      <c r="K330" s="45">
        <v>653</v>
      </c>
      <c r="L330" s="53"/>
    </row>
    <row r="331" spans="1:12" ht="15.75" customHeight="1" x14ac:dyDescent="0.3">
      <c r="A331" s="23"/>
      <c r="B331" s="15"/>
      <c r="C331" s="11"/>
      <c r="D331" s="7" t="s">
        <v>24</v>
      </c>
      <c r="E331" s="39" t="s">
        <v>42</v>
      </c>
      <c r="F331" s="40">
        <v>100</v>
      </c>
      <c r="G331" s="40">
        <v>0.65</v>
      </c>
      <c r="H331" s="40">
        <v>0.1</v>
      </c>
      <c r="I331" s="40">
        <v>8.9499999999999993</v>
      </c>
      <c r="J331" s="40">
        <v>39.299999999999997</v>
      </c>
      <c r="K331" s="45"/>
      <c r="L331" s="53"/>
    </row>
    <row r="332" spans="1:12" ht="15.75" customHeight="1" x14ac:dyDescent="0.35">
      <c r="A332" s="23"/>
      <c r="B332" s="15"/>
      <c r="C332" s="11"/>
      <c r="D332" s="6"/>
      <c r="E332" s="39"/>
      <c r="F332" s="40"/>
      <c r="G332" s="40"/>
      <c r="H332" s="40"/>
      <c r="I332" s="40"/>
      <c r="J332" s="40"/>
      <c r="K332" s="45"/>
      <c r="L332" s="53"/>
    </row>
    <row r="333" spans="1:12" ht="15.75" customHeight="1" x14ac:dyDescent="0.35">
      <c r="A333" s="23"/>
      <c r="B333" s="15"/>
      <c r="C333" s="11"/>
      <c r="D333" s="6"/>
      <c r="E333" s="39"/>
      <c r="F333" s="40"/>
      <c r="G333" s="40"/>
      <c r="H333" s="40"/>
      <c r="I333" s="40"/>
      <c r="J333" s="40"/>
      <c r="K333" s="45"/>
      <c r="L333" s="53"/>
    </row>
    <row r="334" spans="1:12" ht="15.75" customHeight="1" x14ac:dyDescent="0.3">
      <c r="A334" s="24"/>
      <c r="B334" s="17"/>
      <c r="C334" s="8"/>
      <c r="D334" s="18" t="s">
        <v>33</v>
      </c>
      <c r="E334" s="9"/>
      <c r="F334" s="19">
        <f>SUM(F327:F333)</f>
        <v>540</v>
      </c>
      <c r="G334" s="19">
        <f t="shared" ref="G334:J334" si="102">SUM(G327:G333)</f>
        <v>19.284999999999997</v>
      </c>
      <c r="H334" s="19">
        <f t="shared" si="102"/>
        <v>19.559000000000001</v>
      </c>
      <c r="I334" s="19">
        <f t="shared" si="102"/>
        <v>54.650999999999996</v>
      </c>
      <c r="J334" s="19">
        <f t="shared" si="102"/>
        <v>471.77600000000001</v>
      </c>
      <c r="K334" s="46"/>
      <c r="L334" s="54">
        <v>107.51</v>
      </c>
    </row>
    <row r="335" spans="1:12" ht="15.75" customHeight="1" x14ac:dyDescent="0.3">
      <c r="A335" s="25">
        <f>A327</f>
        <v>4</v>
      </c>
      <c r="B335" s="13">
        <v>3</v>
      </c>
      <c r="C335" s="10" t="s">
        <v>25</v>
      </c>
      <c r="D335" s="7" t="s">
        <v>26</v>
      </c>
      <c r="E335" s="39" t="s">
        <v>222</v>
      </c>
      <c r="F335" s="40">
        <v>60</v>
      </c>
      <c r="G335" s="40">
        <v>0.98099999999999998</v>
      </c>
      <c r="H335" s="40">
        <v>3.653</v>
      </c>
      <c r="I335" s="40">
        <v>4.1849999999999996</v>
      </c>
      <c r="J335" s="40">
        <v>53.545000000000002</v>
      </c>
      <c r="K335" s="45" t="s">
        <v>61</v>
      </c>
      <c r="L335" s="53"/>
    </row>
    <row r="336" spans="1:12" ht="15.75" customHeight="1" x14ac:dyDescent="0.3">
      <c r="A336" s="23"/>
      <c r="B336" s="15"/>
      <c r="C336" s="11"/>
      <c r="D336" s="7" t="s">
        <v>27</v>
      </c>
      <c r="E336" s="39" t="s">
        <v>134</v>
      </c>
      <c r="F336" s="40">
        <v>200</v>
      </c>
      <c r="G336" s="40">
        <v>4.0659999999999998</v>
      </c>
      <c r="H336" s="40">
        <v>6.9429999999999996</v>
      </c>
      <c r="I336" s="40">
        <v>10.813000000000001</v>
      </c>
      <c r="J336" s="40">
        <v>122.004</v>
      </c>
      <c r="K336" s="45" t="s">
        <v>62</v>
      </c>
      <c r="L336" s="53"/>
    </row>
    <row r="337" spans="1:12" ht="15.75" customHeight="1" x14ac:dyDescent="0.3">
      <c r="A337" s="23"/>
      <c r="B337" s="15"/>
      <c r="C337" s="11"/>
      <c r="D337" s="7" t="s">
        <v>28</v>
      </c>
      <c r="E337" s="39" t="s">
        <v>170</v>
      </c>
      <c r="F337" s="40">
        <v>90</v>
      </c>
      <c r="G337" s="40">
        <v>12.047000000000001</v>
      </c>
      <c r="H337" s="40">
        <v>10.865</v>
      </c>
      <c r="I337" s="40">
        <v>11.086</v>
      </c>
      <c r="J337" s="40">
        <v>190.31299999999999</v>
      </c>
      <c r="K337" s="45" t="s">
        <v>135</v>
      </c>
      <c r="L337" s="53"/>
    </row>
    <row r="338" spans="1:12" ht="15.75" customHeight="1" x14ac:dyDescent="0.3">
      <c r="A338" s="23"/>
      <c r="B338" s="15"/>
      <c r="C338" s="11"/>
      <c r="D338" s="7" t="s">
        <v>29</v>
      </c>
      <c r="E338" s="39" t="s">
        <v>152</v>
      </c>
      <c r="F338" s="40">
        <v>150</v>
      </c>
      <c r="G338" s="40">
        <v>3.4039999999999999</v>
      </c>
      <c r="H338" s="40">
        <v>4.9039999999999999</v>
      </c>
      <c r="I338" s="40">
        <v>22.94</v>
      </c>
      <c r="J338" s="40">
        <v>149.511</v>
      </c>
      <c r="K338" s="45" t="s">
        <v>138</v>
      </c>
      <c r="L338" s="53"/>
    </row>
    <row r="339" spans="1:12" ht="15.75" customHeight="1" x14ac:dyDescent="0.3">
      <c r="A339" s="23"/>
      <c r="B339" s="15"/>
      <c r="C339" s="11"/>
      <c r="D339" s="7" t="s">
        <v>30</v>
      </c>
      <c r="E339" s="39" t="s">
        <v>200</v>
      </c>
      <c r="F339" s="40">
        <v>180</v>
      </c>
      <c r="G339" s="40">
        <v>0</v>
      </c>
      <c r="H339" s="40">
        <v>0</v>
      </c>
      <c r="I339" s="40">
        <v>20.16</v>
      </c>
      <c r="J339" s="40">
        <v>80.641999999999996</v>
      </c>
      <c r="K339" s="45">
        <v>1670</v>
      </c>
      <c r="L339" s="53"/>
    </row>
    <row r="340" spans="1:12" ht="15.75" customHeight="1" x14ac:dyDescent="0.3">
      <c r="A340" s="23"/>
      <c r="B340" s="15"/>
      <c r="C340" s="11"/>
      <c r="D340" s="7" t="s">
        <v>31</v>
      </c>
      <c r="E340" s="39" t="s">
        <v>169</v>
      </c>
      <c r="F340" s="40">
        <v>30</v>
      </c>
      <c r="G340" s="40">
        <v>1.8</v>
      </c>
      <c r="H340" s="40">
        <v>0.3</v>
      </c>
      <c r="I340" s="40">
        <v>15.6</v>
      </c>
      <c r="J340" s="40">
        <v>72.3</v>
      </c>
      <c r="K340" s="45"/>
      <c r="L340" s="53"/>
    </row>
    <row r="341" spans="1:12" ht="15.75" customHeight="1" x14ac:dyDescent="0.3">
      <c r="A341" s="23"/>
      <c r="B341" s="15"/>
      <c r="C341" s="11"/>
      <c r="D341" s="7" t="s">
        <v>32</v>
      </c>
      <c r="E341" s="39" t="s">
        <v>194</v>
      </c>
      <c r="F341" s="40">
        <v>30</v>
      </c>
      <c r="G341" s="40">
        <v>1.8</v>
      </c>
      <c r="H341" s="40">
        <v>0.3</v>
      </c>
      <c r="I341" s="40">
        <v>15.6</v>
      </c>
      <c r="J341" s="40">
        <v>72.3</v>
      </c>
      <c r="K341" s="45">
        <v>653</v>
      </c>
      <c r="L341" s="53"/>
    </row>
    <row r="342" spans="1:12" ht="15.75" customHeight="1" x14ac:dyDescent="0.35">
      <c r="A342" s="23"/>
      <c r="B342" s="15"/>
      <c r="C342" s="11"/>
      <c r="D342" s="6"/>
      <c r="E342" s="39"/>
      <c r="F342" s="40"/>
      <c r="G342" s="40"/>
      <c r="H342" s="40"/>
      <c r="I342" s="40"/>
      <c r="J342" s="40"/>
      <c r="K342" s="45"/>
      <c r="L342" s="53"/>
    </row>
    <row r="343" spans="1:12" ht="15.75" customHeight="1" x14ac:dyDescent="0.35">
      <c r="A343" s="23"/>
      <c r="B343" s="15"/>
      <c r="C343" s="11"/>
      <c r="D343" s="6"/>
      <c r="E343" s="39"/>
      <c r="F343" s="40"/>
      <c r="G343" s="40"/>
      <c r="H343" s="40"/>
      <c r="I343" s="40"/>
      <c r="J343" s="40"/>
      <c r="K343" s="45"/>
      <c r="L343" s="53"/>
    </row>
    <row r="344" spans="1:12" ht="15.75" customHeight="1" x14ac:dyDescent="0.3">
      <c r="A344" s="24"/>
      <c r="B344" s="17"/>
      <c r="C344" s="8"/>
      <c r="D344" s="18" t="s">
        <v>33</v>
      </c>
      <c r="E344" s="9"/>
      <c r="F344" s="19">
        <f>SUM(F335:F343)</f>
        <v>740</v>
      </c>
      <c r="G344" s="19">
        <f t="shared" ref="G344:J344" si="103">SUM(G335:G343)</f>
        <v>24.098000000000003</v>
      </c>
      <c r="H344" s="19">
        <f t="shared" si="103"/>
        <v>26.965</v>
      </c>
      <c r="I344" s="19">
        <f t="shared" si="103"/>
        <v>100.38399999999999</v>
      </c>
      <c r="J344" s="19">
        <f t="shared" si="103"/>
        <v>740.61499999999978</v>
      </c>
      <c r="K344" s="46"/>
      <c r="L344" s="54">
        <v>107.51</v>
      </c>
    </row>
    <row r="345" spans="1:12" ht="15.75" customHeight="1" thickBot="1" x14ac:dyDescent="0.3">
      <c r="A345" s="28">
        <f>A327</f>
        <v>4</v>
      </c>
      <c r="B345" s="29">
        <f>B327</f>
        <v>3</v>
      </c>
      <c r="C345" s="58" t="s">
        <v>4</v>
      </c>
      <c r="D345" s="59"/>
      <c r="E345" s="30"/>
      <c r="F345" s="31">
        <f>F334+F344</f>
        <v>1280</v>
      </c>
      <c r="G345" s="31">
        <f t="shared" ref="G345:H345" si="104">G334+G344</f>
        <v>43.382999999999996</v>
      </c>
      <c r="H345" s="31">
        <f t="shared" si="104"/>
        <v>46.524000000000001</v>
      </c>
      <c r="I345" s="31">
        <f>I334+I344</f>
        <v>155.03499999999997</v>
      </c>
      <c r="J345" s="31">
        <f t="shared" ref="J345" si="105">J334+J344</f>
        <v>1212.3909999999998</v>
      </c>
      <c r="K345" s="48"/>
      <c r="L345" s="31">
        <f>SUM(L334:L344)</f>
        <v>215.02</v>
      </c>
    </row>
    <row r="346" spans="1:12" ht="15.75" customHeight="1" thickBot="1" x14ac:dyDescent="0.35">
      <c r="A346" s="20">
        <v>4</v>
      </c>
      <c r="B346" s="21">
        <v>4</v>
      </c>
      <c r="C346" s="22" t="s">
        <v>20</v>
      </c>
      <c r="D346" s="7" t="s">
        <v>26</v>
      </c>
      <c r="E346" s="37" t="s">
        <v>274</v>
      </c>
      <c r="F346" s="67" t="s">
        <v>233</v>
      </c>
      <c r="G346" s="67" t="s">
        <v>234</v>
      </c>
      <c r="H346" s="67" t="s">
        <v>235</v>
      </c>
      <c r="I346" s="67" t="s">
        <v>236</v>
      </c>
      <c r="J346" s="67" t="s">
        <v>237</v>
      </c>
      <c r="K346" s="44" t="s">
        <v>98</v>
      </c>
      <c r="L346" s="52"/>
    </row>
    <row r="347" spans="1:12" ht="15.75" customHeight="1" x14ac:dyDescent="0.3">
      <c r="A347" s="23"/>
      <c r="B347" s="15"/>
      <c r="C347" s="11"/>
      <c r="D347" s="5" t="s">
        <v>21</v>
      </c>
      <c r="E347" s="39" t="s">
        <v>273</v>
      </c>
      <c r="F347" s="67" t="s">
        <v>261</v>
      </c>
      <c r="G347" s="67" t="s">
        <v>275</v>
      </c>
      <c r="H347" s="67" t="s">
        <v>276</v>
      </c>
      <c r="I347" s="67" t="s">
        <v>277</v>
      </c>
      <c r="J347" s="67" t="s">
        <v>278</v>
      </c>
      <c r="K347" s="45" t="s">
        <v>113</v>
      </c>
      <c r="L347" s="53"/>
    </row>
    <row r="348" spans="1:12" ht="15.75" customHeight="1" x14ac:dyDescent="0.3">
      <c r="A348" s="23"/>
      <c r="B348" s="15"/>
      <c r="C348" s="11"/>
      <c r="D348" s="7" t="s">
        <v>22</v>
      </c>
      <c r="E348" s="39" t="s">
        <v>160</v>
      </c>
      <c r="F348" s="40">
        <v>200</v>
      </c>
      <c r="G348" s="40">
        <v>0.12</v>
      </c>
      <c r="H348" s="40">
        <v>3.1E-2</v>
      </c>
      <c r="I348" s="40">
        <v>15.041</v>
      </c>
      <c r="J348" s="40">
        <v>60.920999999999999</v>
      </c>
      <c r="K348" s="45" t="s">
        <v>108</v>
      </c>
      <c r="L348" s="53"/>
    </row>
    <row r="349" spans="1:12" ht="15.75" customHeight="1" x14ac:dyDescent="0.3">
      <c r="A349" s="23"/>
      <c r="B349" s="15"/>
      <c r="C349" s="11"/>
      <c r="D349" s="7" t="s">
        <v>23</v>
      </c>
      <c r="E349" s="39" t="s">
        <v>207</v>
      </c>
      <c r="F349" s="40">
        <v>40</v>
      </c>
      <c r="G349" s="40">
        <v>2.4</v>
      </c>
      <c r="H349" s="40">
        <v>0.4</v>
      </c>
      <c r="I349" s="40">
        <v>20.8</v>
      </c>
      <c r="J349" s="40">
        <v>96.4</v>
      </c>
      <c r="K349" s="45"/>
      <c r="L349" s="53"/>
    </row>
    <row r="350" spans="1:12" ht="15.75" customHeight="1" x14ac:dyDescent="0.3">
      <c r="A350" s="23"/>
      <c r="B350" s="15"/>
      <c r="C350" s="11"/>
      <c r="D350" s="7" t="s">
        <v>24</v>
      </c>
      <c r="E350" s="39"/>
      <c r="F350" s="40"/>
      <c r="G350" s="40"/>
      <c r="H350" s="40"/>
      <c r="I350" s="40"/>
      <c r="J350" s="40"/>
      <c r="K350" s="45"/>
      <c r="L350" s="53"/>
    </row>
    <row r="351" spans="1:12" ht="15.75" customHeight="1" x14ac:dyDescent="0.35">
      <c r="A351" s="23"/>
      <c r="B351" s="15"/>
      <c r="C351" s="11"/>
      <c r="D351" s="6"/>
      <c r="E351" s="39"/>
      <c r="F351" s="40"/>
      <c r="G351" s="40"/>
      <c r="H351" s="40"/>
      <c r="I351" s="40"/>
      <c r="J351" s="40"/>
      <c r="K351" s="45"/>
      <c r="L351" s="53"/>
    </row>
    <row r="352" spans="1:12" ht="15.75" customHeight="1" x14ac:dyDescent="0.35">
      <c r="A352" s="23"/>
      <c r="B352" s="15"/>
      <c r="C352" s="11"/>
      <c r="D352" s="6"/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SUM(F346:F352)</f>
        <v>240</v>
      </c>
      <c r="G353" s="19">
        <f t="shared" ref="G353:J353" si="106">SUM(G346:G352)</f>
        <v>2.52</v>
      </c>
      <c r="H353" s="19">
        <f t="shared" si="106"/>
        <v>0.43100000000000005</v>
      </c>
      <c r="I353" s="19">
        <f t="shared" si="106"/>
        <v>35.841000000000001</v>
      </c>
      <c r="J353" s="19">
        <f t="shared" si="106"/>
        <v>157.321</v>
      </c>
      <c r="K353" s="46"/>
      <c r="L353" s="54">
        <v>107.51</v>
      </c>
    </row>
    <row r="354" spans="1:12" ht="15.75" customHeight="1" x14ac:dyDescent="0.3">
      <c r="A354" s="25">
        <f>A346</f>
        <v>4</v>
      </c>
      <c r="B354" s="13">
        <v>4</v>
      </c>
      <c r="C354" s="10" t="s">
        <v>25</v>
      </c>
      <c r="D354" s="7" t="s">
        <v>26</v>
      </c>
      <c r="E354" s="39" t="s">
        <v>49</v>
      </c>
      <c r="F354" s="40">
        <v>60</v>
      </c>
      <c r="G354" s="40">
        <v>0.94599999999999995</v>
      </c>
      <c r="H354" s="40">
        <v>3.661</v>
      </c>
      <c r="I354" s="40">
        <v>4.2480000000000002</v>
      </c>
      <c r="J354" s="40">
        <v>53.722000000000001</v>
      </c>
      <c r="K354" s="45" t="s">
        <v>136</v>
      </c>
      <c r="L354" s="53"/>
    </row>
    <row r="355" spans="1:12" ht="15.75" customHeight="1" x14ac:dyDescent="0.3">
      <c r="A355" s="23"/>
      <c r="B355" s="15"/>
      <c r="C355" s="11"/>
      <c r="D355" s="7" t="s">
        <v>27</v>
      </c>
      <c r="E355" s="39" t="s">
        <v>223</v>
      </c>
      <c r="F355" s="40">
        <v>200</v>
      </c>
      <c r="G355" s="40">
        <v>4.6180000000000003</v>
      </c>
      <c r="H355" s="40">
        <v>7.0789999999999997</v>
      </c>
      <c r="I355" s="40">
        <v>14.920999999999999</v>
      </c>
      <c r="J355" s="40">
        <v>141.86799999999999</v>
      </c>
      <c r="K355" s="45" t="s">
        <v>102</v>
      </c>
      <c r="L355" s="53"/>
    </row>
    <row r="356" spans="1:12" ht="15.75" customHeight="1" x14ac:dyDescent="0.3">
      <c r="A356" s="23"/>
      <c r="B356" s="15"/>
      <c r="C356" s="11"/>
      <c r="D356" s="7" t="s">
        <v>28</v>
      </c>
      <c r="E356" s="39" t="s">
        <v>171</v>
      </c>
      <c r="F356" s="40">
        <v>90</v>
      </c>
      <c r="G356" s="40">
        <v>10.906000000000001</v>
      </c>
      <c r="H356" s="40">
        <v>15.222</v>
      </c>
      <c r="I356" s="40">
        <v>13.458</v>
      </c>
      <c r="J356" s="40">
        <v>234.458</v>
      </c>
      <c r="K356" s="45" t="s">
        <v>137</v>
      </c>
      <c r="L356" s="53"/>
    </row>
    <row r="357" spans="1:12" ht="15.75" customHeight="1" x14ac:dyDescent="0.3">
      <c r="A357" s="23"/>
      <c r="B357" s="15"/>
      <c r="C357" s="11"/>
      <c r="D357" s="7" t="s">
        <v>29</v>
      </c>
      <c r="E357" s="39" t="s">
        <v>147</v>
      </c>
      <c r="F357" s="40">
        <v>150</v>
      </c>
      <c r="G357" s="40">
        <v>6.9009999999999998</v>
      </c>
      <c r="H357" s="40">
        <v>4.5309999999999997</v>
      </c>
      <c r="I357" s="40">
        <v>45.970999999999997</v>
      </c>
      <c r="J357" s="40">
        <v>252.26300000000001</v>
      </c>
      <c r="K357" s="45" t="s">
        <v>104</v>
      </c>
      <c r="L357" s="53"/>
    </row>
    <row r="358" spans="1:12" ht="15.75" customHeight="1" x14ac:dyDescent="0.3">
      <c r="A358" s="23"/>
      <c r="B358" s="15"/>
      <c r="C358" s="11"/>
      <c r="D358" s="7" t="s">
        <v>30</v>
      </c>
      <c r="E358" s="39" t="s">
        <v>81</v>
      </c>
      <c r="F358" s="40">
        <v>180</v>
      </c>
      <c r="G358" s="40">
        <v>0.14399999999999999</v>
      </c>
      <c r="H358" s="40"/>
      <c r="I358" s="40">
        <v>15.318</v>
      </c>
      <c r="J358" s="40">
        <v>61.847999999999999</v>
      </c>
      <c r="K358" s="45" t="s">
        <v>82</v>
      </c>
      <c r="L358" s="53"/>
    </row>
    <row r="359" spans="1:12" ht="15.75" customHeight="1" x14ac:dyDescent="0.3">
      <c r="A359" s="23"/>
      <c r="B359" s="15"/>
      <c r="C359" s="11"/>
      <c r="D359" s="7" t="s">
        <v>31</v>
      </c>
      <c r="E359" s="39" t="s">
        <v>169</v>
      </c>
      <c r="F359" s="40">
        <v>20</v>
      </c>
      <c r="G359" s="40">
        <v>1.2</v>
      </c>
      <c r="H359" s="40">
        <v>0.2</v>
      </c>
      <c r="I359" s="40">
        <v>10.4</v>
      </c>
      <c r="J359" s="40">
        <v>48.2</v>
      </c>
      <c r="K359" s="45"/>
      <c r="L359" s="53"/>
    </row>
    <row r="360" spans="1:12" ht="15.75" customHeight="1" x14ac:dyDescent="0.3">
      <c r="A360" s="23"/>
      <c r="B360" s="15"/>
      <c r="C360" s="11"/>
      <c r="D360" s="7" t="s">
        <v>32</v>
      </c>
      <c r="E360" s="39" t="s">
        <v>177</v>
      </c>
      <c r="F360" s="40">
        <v>20</v>
      </c>
      <c r="G360" s="40">
        <v>1.2</v>
      </c>
      <c r="H360" s="40">
        <v>0.2</v>
      </c>
      <c r="I360" s="40">
        <v>10.4</v>
      </c>
      <c r="J360" s="40">
        <v>48.2</v>
      </c>
      <c r="K360" s="45">
        <v>653</v>
      </c>
      <c r="L360" s="53"/>
    </row>
    <row r="361" spans="1:12" ht="15.75" customHeight="1" x14ac:dyDescent="0.35">
      <c r="A361" s="23"/>
      <c r="B361" s="15"/>
      <c r="C361" s="11"/>
      <c r="D361" s="6"/>
      <c r="E361" s="39"/>
      <c r="F361" s="40"/>
      <c r="G361" s="40"/>
      <c r="H361" s="40"/>
      <c r="I361" s="40"/>
      <c r="J361" s="40"/>
      <c r="K361" s="45"/>
      <c r="L361" s="53"/>
    </row>
    <row r="362" spans="1:12" ht="15.75" customHeight="1" x14ac:dyDescent="0.35">
      <c r="A362" s="23"/>
      <c r="B362" s="15"/>
      <c r="C362" s="11"/>
      <c r="D362" s="6"/>
      <c r="E362" s="39"/>
      <c r="F362" s="40"/>
      <c r="G362" s="40"/>
      <c r="H362" s="40"/>
      <c r="I362" s="40"/>
      <c r="J362" s="40"/>
      <c r="K362" s="45"/>
      <c r="L362" s="53"/>
    </row>
    <row r="363" spans="1:12" ht="15.75" customHeight="1" x14ac:dyDescent="0.3">
      <c r="A363" s="24"/>
      <c r="B363" s="17"/>
      <c r="C363" s="8"/>
      <c r="D363" s="18" t="s">
        <v>33</v>
      </c>
      <c r="E363" s="9"/>
      <c r="F363" s="19">
        <f>SUM(F354:F362)</f>
        <v>720</v>
      </c>
      <c r="G363" s="19">
        <f t="shared" ref="G363:J363" si="107">SUM(G354:G362)</f>
        <v>25.914999999999996</v>
      </c>
      <c r="H363" s="19">
        <f t="shared" si="107"/>
        <v>30.892999999999997</v>
      </c>
      <c r="I363" s="19">
        <f t="shared" si="107"/>
        <v>114.71600000000001</v>
      </c>
      <c r="J363" s="19">
        <f t="shared" si="107"/>
        <v>840.55900000000008</v>
      </c>
      <c r="K363" s="46"/>
      <c r="L363" s="54">
        <v>107.51</v>
      </c>
    </row>
    <row r="364" spans="1:12" ht="15.75" customHeight="1" thickBot="1" x14ac:dyDescent="0.3">
      <c r="A364" s="28">
        <f>A346</f>
        <v>4</v>
      </c>
      <c r="B364" s="29">
        <f>B346</f>
        <v>4</v>
      </c>
      <c r="C364" s="58" t="s">
        <v>4</v>
      </c>
      <c r="D364" s="59"/>
      <c r="E364" s="30"/>
      <c r="F364" s="31">
        <f>F353+F363</f>
        <v>960</v>
      </c>
      <c r="G364" s="31">
        <f t="shared" ref="G364:H364" si="108">G353+G363</f>
        <v>28.434999999999995</v>
      </c>
      <c r="H364" s="31">
        <f t="shared" si="108"/>
        <v>31.323999999999998</v>
      </c>
      <c r="I364" s="31">
        <f>I353+I363</f>
        <v>150.55700000000002</v>
      </c>
      <c r="J364" s="31">
        <f t="shared" ref="J364" si="109">J353+J363</f>
        <v>997.88000000000011</v>
      </c>
      <c r="K364" s="48"/>
      <c r="L364" s="31">
        <f>SUM(L353:L363)</f>
        <v>215.02</v>
      </c>
    </row>
    <row r="365" spans="1:12" ht="15.75" customHeight="1" x14ac:dyDescent="0.3">
      <c r="A365" s="20">
        <v>4</v>
      </c>
      <c r="B365" s="21">
        <v>5</v>
      </c>
      <c r="C365" s="22" t="s">
        <v>20</v>
      </c>
      <c r="D365" s="5" t="s">
        <v>21</v>
      </c>
      <c r="E365" s="37" t="s">
        <v>224</v>
      </c>
      <c r="F365" s="38">
        <v>150</v>
      </c>
      <c r="G365" s="38">
        <v>16.334</v>
      </c>
      <c r="H365" s="38">
        <v>11.772</v>
      </c>
      <c r="I365" s="38">
        <v>40.421999999999997</v>
      </c>
      <c r="J365" s="38">
        <v>332.97</v>
      </c>
      <c r="K365" s="44" t="s">
        <v>225</v>
      </c>
      <c r="L365" s="52"/>
    </row>
    <row r="366" spans="1:12" ht="15.75" customHeight="1" x14ac:dyDescent="0.35">
      <c r="A366" s="23"/>
      <c r="B366" s="15"/>
      <c r="C366" s="11"/>
      <c r="D366" s="6"/>
      <c r="E366" s="39"/>
      <c r="F366" s="40"/>
      <c r="G366" s="40"/>
      <c r="H366" s="40"/>
      <c r="I366" s="40"/>
      <c r="J366" s="40"/>
      <c r="K366" s="45"/>
      <c r="L366" s="53"/>
    </row>
    <row r="367" spans="1:12" ht="15.75" customHeight="1" x14ac:dyDescent="0.3">
      <c r="A367" s="23"/>
      <c r="B367" s="15"/>
      <c r="C367" s="11"/>
      <c r="D367" s="7" t="s">
        <v>22</v>
      </c>
      <c r="E367" s="39" t="s">
        <v>182</v>
      </c>
      <c r="F367" s="40">
        <v>205</v>
      </c>
      <c r="G367" s="40">
        <v>0.16500000000000001</v>
      </c>
      <c r="H367" s="40">
        <v>3.5999999999999997E-2</v>
      </c>
      <c r="I367" s="40">
        <v>15.191000000000001</v>
      </c>
      <c r="J367" s="40">
        <v>61.746000000000002</v>
      </c>
      <c r="K367" s="45" t="s">
        <v>59</v>
      </c>
      <c r="L367" s="53"/>
    </row>
    <row r="368" spans="1:12" ht="15.75" customHeight="1" x14ac:dyDescent="0.3">
      <c r="A368" s="23"/>
      <c r="B368" s="15"/>
      <c r="C368" s="11"/>
      <c r="D368" s="7" t="s">
        <v>23</v>
      </c>
      <c r="E368" s="39" t="s">
        <v>169</v>
      </c>
      <c r="F368" s="40">
        <v>50</v>
      </c>
      <c r="G368" s="40">
        <v>3</v>
      </c>
      <c r="H368" s="40">
        <v>0.5</v>
      </c>
      <c r="I368" s="40">
        <v>26</v>
      </c>
      <c r="J368" s="40">
        <v>120.5</v>
      </c>
      <c r="K368" s="45"/>
      <c r="L368" s="53"/>
    </row>
    <row r="369" spans="1:12" ht="15.75" customHeight="1" x14ac:dyDescent="0.3">
      <c r="A369" s="23"/>
      <c r="B369" s="15"/>
      <c r="C369" s="11"/>
      <c r="D369" s="7" t="s">
        <v>24</v>
      </c>
      <c r="E369" s="39" t="s">
        <v>42</v>
      </c>
      <c r="F369" s="40">
        <v>100</v>
      </c>
      <c r="G369" s="40">
        <v>0.65</v>
      </c>
      <c r="H369" s="40">
        <v>0.1</v>
      </c>
      <c r="I369" s="40">
        <v>8.9499999999999993</v>
      </c>
      <c r="J369" s="40">
        <v>39.299999999999997</v>
      </c>
      <c r="K369" s="45"/>
      <c r="L369" s="53"/>
    </row>
    <row r="370" spans="1:12" ht="15.75" customHeight="1" x14ac:dyDescent="0.35">
      <c r="A370" s="23"/>
      <c r="B370" s="15"/>
      <c r="C370" s="11"/>
      <c r="D370" s="6"/>
      <c r="E370" s="39"/>
      <c r="F370" s="40"/>
      <c r="G370" s="40"/>
      <c r="H370" s="40"/>
      <c r="I370" s="40"/>
      <c r="J370" s="40"/>
      <c r="K370" s="45"/>
      <c r="L370" s="53"/>
    </row>
    <row r="371" spans="1:12" ht="15.75" customHeight="1" x14ac:dyDescent="0.35">
      <c r="A371" s="23"/>
      <c r="B371" s="15"/>
      <c r="C371" s="11"/>
      <c r="D371" s="6"/>
      <c r="E371" s="39"/>
      <c r="F371" s="40"/>
      <c r="G371" s="40"/>
      <c r="H371" s="40"/>
      <c r="I371" s="40"/>
      <c r="J371" s="40"/>
      <c r="K371" s="45"/>
      <c r="L371" s="53"/>
    </row>
    <row r="372" spans="1:12" ht="15.75" customHeight="1" x14ac:dyDescent="0.3">
      <c r="A372" s="24"/>
      <c r="B372" s="17"/>
      <c r="C372" s="8"/>
      <c r="D372" s="18" t="s">
        <v>33</v>
      </c>
      <c r="E372" s="9"/>
      <c r="F372" s="19">
        <f>SUM(F365:F371)</f>
        <v>505</v>
      </c>
      <c r="G372" s="19">
        <f t="shared" ref="G372:J372" si="110">SUM(G365:G371)</f>
        <v>20.148999999999997</v>
      </c>
      <c r="H372" s="19">
        <f t="shared" si="110"/>
        <v>12.407999999999999</v>
      </c>
      <c r="I372" s="19">
        <f t="shared" si="110"/>
        <v>90.563000000000002</v>
      </c>
      <c r="J372" s="19">
        <f t="shared" si="110"/>
        <v>554.51599999999996</v>
      </c>
      <c r="K372" s="46"/>
      <c r="L372" s="54">
        <v>107.51</v>
      </c>
    </row>
    <row r="373" spans="1:12" ht="15.75" customHeight="1" x14ac:dyDescent="0.3">
      <c r="A373" s="25">
        <f>A365</f>
        <v>4</v>
      </c>
      <c r="B373" s="13">
        <v>5</v>
      </c>
      <c r="C373" s="10" t="s">
        <v>25</v>
      </c>
      <c r="D373" s="7" t="s">
        <v>26</v>
      </c>
      <c r="E373" s="39" t="s">
        <v>226</v>
      </c>
      <c r="F373" s="40">
        <v>60</v>
      </c>
      <c r="G373" s="40">
        <v>0.85399999999999998</v>
      </c>
      <c r="H373" s="40">
        <v>4.8520000000000003</v>
      </c>
      <c r="I373" s="40">
        <v>5.0090000000000003</v>
      </c>
      <c r="J373" s="40">
        <v>67.117999999999995</v>
      </c>
      <c r="K373" s="45" t="s">
        <v>198</v>
      </c>
      <c r="L373" s="53"/>
    </row>
    <row r="374" spans="1:12" ht="15.75" customHeight="1" x14ac:dyDescent="0.3">
      <c r="A374" s="23"/>
      <c r="B374" s="15"/>
      <c r="C374" s="11"/>
      <c r="D374" s="7" t="s">
        <v>27</v>
      </c>
      <c r="E374" s="39" t="s">
        <v>227</v>
      </c>
      <c r="F374" s="40">
        <v>200</v>
      </c>
      <c r="G374" s="40">
        <v>4.0979999999999999</v>
      </c>
      <c r="H374" s="40">
        <v>6.9509999999999996</v>
      </c>
      <c r="I374" s="40">
        <v>8.2810000000000006</v>
      </c>
      <c r="J374" s="40">
        <v>112.07599999999999</v>
      </c>
      <c r="K374" s="45" t="s">
        <v>78</v>
      </c>
      <c r="L374" s="53"/>
    </row>
    <row r="375" spans="1:12" ht="15.75" customHeight="1" x14ac:dyDescent="0.3">
      <c r="A375" s="23"/>
      <c r="B375" s="15"/>
      <c r="C375" s="11"/>
      <c r="D375" s="7" t="s">
        <v>28</v>
      </c>
      <c r="E375" s="39" t="s">
        <v>139</v>
      </c>
      <c r="F375" s="40">
        <v>200</v>
      </c>
      <c r="G375" s="40">
        <v>16.619</v>
      </c>
      <c r="H375" s="40">
        <v>21.443999999999999</v>
      </c>
      <c r="I375" s="40">
        <v>29.91</v>
      </c>
      <c r="J375" s="40">
        <v>379.11</v>
      </c>
      <c r="K375" s="45" t="s">
        <v>140</v>
      </c>
      <c r="L375" s="53"/>
    </row>
    <row r="376" spans="1:12" ht="15.75" customHeight="1" x14ac:dyDescent="0.3">
      <c r="A376" s="23"/>
      <c r="B376" s="15"/>
      <c r="C376" s="11"/>
      <c r="D376" s="7" t="s">
        <v>29</v>
      </c>
      <c r="E376" s="39"/>
      <c r="F376" s="40"/>
      <c r="G376" s="40"/>
      <c r="H376" s="40"/>
      <c r="I376" s="40"/>
      <c r="J376" s="40"/>
      <c r="K376" s="45"/>
      <c r="L376" s="53"/>
    </row>
    <row r="377" spans="1:12" ht="15.75" customHeight="1" x14ac:dyDescent="0.3">
      <c r="A377" s="23"/>
      <c r="B377" s="15"/>
      <c r="C377" s="11"/>
      <c r="D377" s="7" t="s">
        <v>30</v>
      </c>
      <c r="E377" s="39" t="s">
        <v>47</v>
      </c>
      <c r="F377" s="40">
        <v>180</v>
      </c>
      <c r="G377" s="40">
        <v>7.1999999999999995E-2</v>
      </c>
      <c r="H377" s="40"/>
      <c r="I377" s="40">
        <v>15.263999999999999</v>
      </c>
      <c r="J377" s="40">
        <v>61.344000000000001</v>
      </c>
      <c r="K377" s="45" t="s">
        <v>94</v>
      </c>
      <c r="L377" s="53"/>
    </row>
    <row r="378" spans="1:12" ht="15.75" customHeight="1" x14ac:dyDescent="0.3">
      <c r="A378" s="23"/>
      <c r="B378" s="15"/>
      <c r="C378" s="11"/>
      <c r="D378" s="7" t="s">
        <v>31</v>
      </c>
      <c r="E378" s="39" t="s">
        <v>38</v>
      </c>
      <c r="F378" s="40">
        <v>30</v>
      </c>
      <c r="G378" s="40">
        <v>1.8</v>
      </c>
      <c r="H378" s="40">
        <v>0.3</v>
      </c>
      <c r="I378" s="40">
        <v>15.6</v>
      </c>
      <c r="J378" s="40">
        <v>72.3</v>
      </c>
      <c r="K378" s="45"/>
      <c r="L378" s="53"/>
    </row>
    <row r="379" spans="1:12" ht="15.75" customHeight="1" x14ac:dyDescent="0.3">
      <c r="A379" s="23"/>
      <c r="B379" s="15"/>
      <c r="C379" s="11"/>
      <c r="D379" s="7" t="s">
        <v>32</v>
      </c>
      <c r="E379" s="39" t="s">
        <v>39</v>
      </c>
      <c r="F379" s="40">
        <v>30</v>
      </c>
      <c r="G379" s="40">
        <v>1.8</v>
      </c>
      <c r="H379" s="40">
        <v>0.3</v>
      </c>
      <c r="I379" s="40">
        <v>15.6</v>
      </c>
      <c r="J379" s="40">
        <v>72.3</v>
      </c>
      <c r="K379" s="45"/>
      <c r="L379" s="53"/>
    </row>
    <row r="380" spans="1:12" ht="15.75" customHeight="1" x14ac:dyDescent="0.35">
      <c r="A380" s="23"/>
      <c r="B380" s="15"/>
      <c r="C380" s="11"/>
      <c r="D380" s="6"/>
      <c r="E380" s="39"/>
      <c r="F380" s="40"/>
      <c r="G380" s="40"/>
      <c r="H380" s="40"/>
      <c r="I380" s="40"/>
      <c r="J380" s="40"/>
      <c r="K380" s="45"/>
      <c r="L380" s="53"/>
    </row>
    <row r="381" spans="1:12" ht="15.75" customHeight="1" x14ac:dyDescent="0.35">
      <c r="A381" s="23"/>
      <c r="B381" s="15"/>
      <c r="C381" s="11"/>
      <c r="D381" s="6"/>
      <c r="E381" s="39"/>
      <c r="F381" s="40"/>
      <c r="G381" s="40"/>
      <c r="H381" s="40"/>
      <c r="I381" s="40"/>
      <c r="J381" s="40"/>
      <c r="K381" s="45"/>
      <c r="L381" s="53"/>
    </row>
    <row r="382" spans="1:12" ht="15.75" customHeight="1" x14ac:dyDescent="0.3">
      <c r="A382" s="24"/>
      <c r="B382" s="17"/>
      <c r="C382" s="8"/>
      <c r="D382" s="18" t="s">
        <v>33</v>
      </c>
      <c r="E382" s="9"/>
      <c r="F382" s="19">
        <f>SUM(F373:F381)</f>
        <v>700</v>
      </c>
      <c r="G382" s="19">
        <f t="shared" ref="G382:J382" si="111">SUM(G373:G381)</f>
        <v>25.242999999999999</v>
      </c>
      <c r="H382" s="19">
        <f t="shared" si="111"/>
        <v>33.846999999999994</v>
      </c>
      <c r="I382" s="19">
        <f t="shared" si="111"/>
        <v>89.663999999999987</v>
      </c>
      <c r="J382" s="19">
        <f t="shared" si="111"/>
        <v>764.24799999999993</v>
      </c>
      <c r="K382" s="46"/>
      <c r="L382" s="54">
        <v>107.51</v>
      </c>
    </row>
    <row r="383" spans="1:12" ht="15.75" customHeight="1" thickBot="1" x14ac:dyDescent="0.3">
      <c r="A383" s="28">
        <f>A365</f>
        <v>4</v>
      </c>
      <c r="B383" s="29">
        <f>B365</f>
        <v>5</v>
      </c>
      <c r="C383" s="58" t="s">
        <v>4</v>
      </c>
      <c r="D383" s="59"/>
      <c r="E383" s="30"/>
      <c r="F383" s="31">
        <f>F372+F382</f>
        <v>1205</v>
      </c>
      <c r="G383" s="31">
        <f t="shared" ref="G383:H383" si="112">G372+G382</f>
        <v>45.391999999999996</v>
      </c>
      <c r="H383" s="31">
        <f t="shared" si="112"/>
        <v>46.254999999999995</v>
      </c>
      <c r="I383" s="31">
        <f>I372+I382</f>
        <v>180.22699999999998</v>
      </c>
      <c r="J383" s="31">
        <f t="shared" ref="J383" si="113">J372+J382</f>
        <v>1318.7639999999999</v>
      </c>
      <c r="K383" s="48"/>
      <c r="L383" s="50">
        <f>SUM(L372:L382)</f>
        <v>215.02</v>
      </c>
    </row>
    <row r="384" spans="1:12" ht="13.5" customHeight="1" thickBot="1" x14ac:dyDescent="0.3">
      <c r="A384" s="26"/>
      <c r="B384" s="27"/>
      <c r="C384" s="55" t="s">
        <v>5</v>
      </c>
      <c r="D384" s="56"/>
      <c r="E384" s="57"/>
      <c r="F384" s="33">
        <f>(F23+F42+F61+F80+F99+F117+F136+F155+F174+F193+F212+F231+F250+F269+F288+F307+F326+F345+F364+F383)/(IF(F23=0,0,1)+IF(F42=0,0,1)+IF(F61=0,0,1)+IF(F80=0,0,1)+IF(F99=0,0,1)+IF(F117=0,0,1)+IF(F136=0,0,1)+IF(F155=0,0,1)+IF(F174=0,0,1)+IF(F193=0,0,1)+IF(F212=0,0,1)+IF(F231=0,0,1)+IF(F250=0,0,1)+IF(F269=0,0,1)+IF(F288=0,0,1)+IF(F307=0,0,1)+IF(F326=0,0,1)+IF(F345=0,0,1)+IF(F364=0,0,1)+IF(F383=0,0,1))</f>
        <v>1214</v>
      </c>
      <c r="G384" s="33">
        <f>(G23+G42+G61+G80+G99+G117+G136+G155+G174+G193+G212+G231+G250+G269+G288+G307+G326+G345+G364+G383)/(IF(G23=0,0,1)+IF(G42=0,0,1)+IF(G61=0,0,1)+IF(G80=0,0,1)+IF(G99=0,0,1)+IF(G117=0,0,1)+IF(G136=0,0,1)+IF(G155=0,0,1)+IF(G174=0,0,1)+IF(G193=0,0,1)+IF(G212=0,0,1)+IF(G231=0,0,1)+IF(G250=0,0,1)+IF(G269=0,0,1)+IF(G288=0,0,1)+IF(G307=0,0,1)+IF(G326=0,0,1)+IF(G345=0,0,1)+IF(G364=0,0,1)+IF(G383=0,0,1))</f>
        <v>45.052000000000007</v>
      </c>
      <c r="H384" s="33">
        <f>(H23+H42+H61+H80+H99+H117+H136+H155+H174+H193+H212+H231+H250+H269+H288+H307+H326+H345+H364+H383)/(IF(H23=0,0,1)+IF(H42=0,0,1)+IF(H61=0,0,1)+IF(H80=0,0,1)+IF(H99=0,0,1)+IF(H117=0,0,1)+IF(H136=0,0,1)+IF(H155=0,0,1)+IF(H174=0,0,1)+IF(H193=0,0,1)+IF(H212=0,0,1)+IF(H231=0,0,1)+IF(H250=0,0,1)+IF(H269=0,0,1)+IF(H288=0,0,1)+IF(H307=0,0,1)+IF(H326=0,0,1)+IF(H345=0,0,1)+IF(H364=0,0,1)+IF(H383=0,0,1))</f>
        <v>48.023649999999996</v>
      </c>
      <c r="I384" s="33">
        <f>(I23+I42+I61+I80+I99+I117+I136+I155+I174+I193+I212+I231+I250+I269+I288+I307+I326+I345+I364+I383)/(IF(I23=0,0,1)+IF(I42=0,0,1)+IF(I61=0,0,1)+IF(I80=0,0,1)+IF(I99=0,0,1)+IF(I117=0,0,1)+IF(I136=0,0,1)+IF(I155=0,0,1)+IF(I174=0,0,1)+IF(I193=0,0,1)+IF(I212=0,0,1)+IF(I231=0,0,1)+IF(I250=0,0,1)+IF(I269=0,0,1)+IF(I288=0,0,1)+IF(I307=0,0,1)+IF(I326=0,0,1)+IF(I345=0,0,1)+IF(I364=0,0,1)+IF(I383=0,0,1))</f>
        <v>176.85774999999998</v>
      </c>
      <c r="J384" s="33">
        <f>(J23+J42+J61+J80+J99+J117+J136+J155+J174+J193+J212+J231+J250+J269+J288+J307+J326+J345+J364+J383)/(IF(J23=0,0,1)+IF(J42=0,0,1)+IF(J61=0,0,1)+IF(J80=0,0,1)+IF(J99=0,0,1)+IF(J117=0,0,1)+IF(J136=0,0,1)+IF(J155=0,0,1)+IF(J174=0,0,1)+IF(J193=0,0,1)+IF(J212=0,0,1)+IF(J231=0,0,1)+IF(J250=0,0,1)+IF(J269=0,0,1)+IF(J288=0,0,1)+IF(J307=0,0,1)+IF(J326=0,0,1)+IF(J345=0,0,1)+IF(J364=0,0,1)+IF(J383=0,0,1))</f>
        <v>1321.3950499999999</v>
      </c>
      <c r="K384" s="33"/>
      <c r="L384" s="49">
        <f>(L23+L42+L61+L80+L99+L117+L136+L155+L174+L193+L212+L231+L250+L269+L288+L307+L326+L345+L364+L383)/(IF(L23=0,0,1)+IF(L42=0,0,1)+IF(L61=0,0,1)+IF(L80=0,0,1)+IF(L99=0,0,1)+IF(L117=0,0,1)+IF(L136=0,0,1)+IF(L155=0,0,1)+IF(L174=0,0,1)+IF(L193=0,0,1)+IF(L212=0,0,1)+IF(L231=0,0,1)+IF(L250=0,0,1)+IF(L269=0,0,1)+IF(L288=0,0,1)+IF(L307=0,0,1)+IF(L326=0,0,1)+IF(L345=0,0,1)+IF(L364=0,0,1)+IF(L383=0,0,1))</f>
        <v>215.02</v>
      </c>
    </row>
  </sheetData>
  <sheetProtection password="C818" sheet="1" formatCells="0" formatColumns="0" formatRows="0" insertColumns="0" insertRows="0" insertHyperlinks="0" deleteColumns="0" deleteRows="0" sort="0" autoFilter="0" pivotTables="0"/>
  <mergeCells count="25">
    <mergeCell ref="C61:D61"/>
    <mergeCell ref="C80:D80"/>
    <mergeCell ref="C99:D99"/>
    <mergeCell ref="C1:E1"/>
    <mergeCell ref="H1:K1"/>
    <mergeCell ref="H2:K2"/>
    <mergeCell ref="H3:K3"/>
    <mergeCell ref="C42:D42"/>
    <mergeCell ref="C23:D23"/>
    <mergeCell ref="C384:E384"/>
    <mergeCell ref="C193:D193"/>
    <mergeCell ref="C117:D117"/>
    <mergeCell ref="C136:D136"/>
    <mergeCell ref="C155:D155"/>
    <mergeCell ref="C174:D174"/>
    <mergeCell ref="C307:D307"/>
    <mergeCell ref="C326:D326"/>
    <mergeCell ref="C345:D345"/>
    <mergeCell ref="C364:D364"/>
    <mergeCell ref="C383:D383"/>
    <mergeCell ref="C212:D212"/>
    <mergeCell ref="C231:D231"/>
    <mergeCell ref="C250:D250"/>
    <mergeCell ref="C269:D269"/>
    <mergeCell ref="C288:D2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2024-12-20T06:58:21Z</cp:lastPrinted>
  <dcterms:created xsi:type="dcterms:W3CDTF">2022-05-16T14:23:56Z</dcterms:created>
  <dcterms:modified xsi:type="dcterms:W3CDTF">2025-01-15T10:15:38Z</dcterms:modified>
</cp:coreProperties>
</file>